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2995" windowHeight="9270" activeTab="1"/>
  </bookViews>
  <sheets>
    <sheet name="Quận 7-HL từng môn" sheetId="1" r:id="rId1"/>
    <sheet name="Quận 7_HLHK" sheetId="19" r:id="rId2"/>
    <sheet name="NHT" sheetId="2" r:id="rId3"/>
    <sheet name="NTT" sheetId="3" r:id="rId4"/>
    <sheet name="NH" sheetId="4" r:id="rId5"/>
    <sheet name="HQV" sheetId="5" r:id="rId6"/>
    <sheet name="PHL" sheetId="6" r:id="rId7"/>
    <sheet name="HTP" sheetId="7" r:id="rId8"/>
    <sheet name="TQT" sheetId="8" r:id="rId9"/>
    <sheet name="NSG" sheetId="9" r:id="rId10"/>
    <sheet name="Đức Trí" sheetId="10" r:id="rId11"/>
    <sheet name="ĐTL" sheetId="11" r:id="rId12"/>
    <sheet name="Việt Úc RS" sheetId="12" r:id="rId13"/>
    <sheet name="Việt Úc SR" sheetId="13" r:id="rId14"/>
    <sheet name="EMASI" sheetId="14" r:id="rId15"/>
    <sheet name="Hoàng Gia" sheetId="15" r:id="rId16"/>
    <sheet name="Phần Lan" sheetId="16" r:id="rId17"/>
    <sheet name="Sao Việt" sheetId="17" r:id="rId18"/>
    <sheet name="Canada" sheetId="18" r:id="rId19"/>
  </sheets>
  <calcPr calcId="144525"/>
</workbook>
</file>

<file path=xl/calcChain.xml><?xml version="1.0" encoding="utf-8"?>
<calcChain xmlns="http://schemas.openxmlformats.org/spreadsheetml/2006/main">
  <c r="V28" i="1" l="1"/>
  <c r="V13" i="1"/>
  <c r="V14" i="1"/>
  <c r="V15" i="1"/>
  <c r="K14" i="1"/>
  <c r="K15" i="1"/>
  <c r="K13" i="1"/>
  <c r="I14" i="1"/>
  <c r="I15" i="1"/>
  <c r="I13" i="1"/>
  <c r="AN11" i="19" l="1"/>
  <c r="AL11" i="19"/>
  <c r="AJ11" i="19"/>
  <c r="AH11" i="19"/>
  <c r="AF11" i="19"/>
  <c r="AD11" i="19"/>
  <c r="AB11" i="19"/>
  <c r="Z11" i="19"/>
  <c r="V11" i="19"/>
  <c r="T11" i="19"/>
  <c r="R11" i="19"/>
  <c r="P11" i="19"/>
  <c r="N11" i="19"/>
  <c r="L11" i="19"/>
  <c r="J11" i="19"/>
  <c r="H11" i="19"/>
  <c r="F11" i="19"/>
  <c r="AB28" i="3" l="1"/>
  <c r="AA28" i="3"/>
  <c r="O28" i="3"/>
  <c r="N28" i="3"/>
  <c r="AB27" i="3"/>
  <c r="AA27" i="3"/>
  <c r="O27" i="3"/>
  <c r="N27" i="3"/>
  <c r="AB26" i="3"/>
  <c r="AA26" i="3"/>
  <c r="O26" i="3"/>
  <c r="N26" i="3"/>
  <c r="AB25" i="3"/>
  <c r="AA25" i="3"/>
  <c r="O25" i="3"/>
  <c r="N25" i="3"/>
  <c r="AB24" i="3"/>
  <c r="AA24" i="3"/>
  <c r="O24" i="3"/>
  <c r="N24" i="3"/>
  <c r="AB23" i="3"/>
  <c r="AA23" i="3"/>
  <c r="O23" i="3"/>
  <c r="N23" i="3"/>
  <c r="AB22" i="3"/>
  <c r="AA22" i="3"/>
  <c r="O22" i="3"/>
  <c r="N22" i="3"/>
  <c r="AB21" i="3"/>
  <c r="AA21" i="3"/>
  <c r="O21" i="3"/>
  <c r="N21" i="3"/>
  <c r="AB20" i="3"/>
  <c r="AA20" i="3"/>
  <c r="O20" i="3"/>
  <c r="N20" i="3"/>
  <c r="AB19" i="3"/>
  <c r="AA19" i="3"/>
  <c r="O19" i="3"/>
  <c r="N19" i="3"/>
  <c r="AB18" i="3"/>
  <c r="AA18" i="3"/>
  <c r="O18" i="3"/>
  <c r="N18" i="3"/>
  <c r="AB17" i="3"/>
  <c r="AA17" i="3"/>
  <c r="O17" i="3"/>
  <c r="N17" i="3"/>
  <c r="AB16" i="3"/>
  <c r="AA16" i="3"/>
  <c r="O16" i="3"/>
  <c r="N16" i="3"/>
  <c r="AB15" i="3"/>
  <c r="AA15" i="3"/>
  <c r="O15" i="3"/>
  <c r="N15" i="3"/>
  <c r="AB14" i="3"/>
  <c r="AA14" i="3"/>
  <c r="O14" i="3"/>
  <c r="N14" i="3"/>
  <c r="AB13" i="3"/>
  <c r="AA13" i="3"/>
  <c r="O13" i="3"/>
  <c r="N13" i="3"/>
  <c r="AB12" i="3"/>
  <c r="AA12" i="3"/>
  <c r="O12" i="3"/>
  <c r="N12" i="3"/>
  <c r="AB11" i="3"/>
  <c r="AA11" i="3"/>
  <c r="O11" i="3"/>
  <c r="N11" i="3"/>
  <c r="AB10" i="3"/>
  <c r="AA10" i="3"/>
  <c r="O10" i="3"/>
  <c r="N10" i="3"/>
  <c r="AA28" i="5"/>
  <c r="AB28" i="5" s="1"/>
  <c r="P28" i="5"/>
  <c r="Z28" i="5" s="1"/>
  <c r="N28" i="5"/>
  <c r="O28" i="5" s="1"/>
  <c r="C28" i="5"/>
  <c r="I28" i="5" s="1"/>
  <c r="AA27" i="5"/>
  <c r="AB27" i="5" s="1"/>
  <c r="P27" i="5"/>
  <c r="Z27" i="5" s="1"/>
  <c r="N27" i="5"/>
  <c r="O27" i="5" s="1"/>
  <c r="C27" i="5"/>
  <c r="I27" i="5" s="1"/>
  <c r="Q26" i="5"/>
  <c r="D26" i="5"/>
  <c r="N26" i="5" s="1"/>
  <c r="O26" i="5" s="1"/>
  <c r="C26" i="5"/>
  <c r="I26" i="5" s="1"/>
  <c r="AA25" i="5"/>
  <c r="AB25" i="5" s="1"/>
  <c r="P25" i="5"/>
  <c r="Z25" i="5" s="1"/>
  <c r="N25" i="5"/>
  <c r="O25" i="5" s="1"/>
  <c r="C25" i="5"/>
  <c r="M25" i="5" s="1"/>
  <c r="AA24" i="5"/>
  <c r="AB24" i="5" s="1"/>
  <c r="P24" i="5"/>
  <c r="Z24" i="5" s="1"/>
  <c r="N24" i="5"/>
  <c r="O24" i="5" s="1"/>
  <c r="C24" i="5"/>
  <c r="M24" i="5" s="1"/>
  <c r="AA23" i="5"/>
  <c r="AB23" i="5" s="1"/>
  <c r="P23" i="5"/>
  <c r="Z23" i="5" s="1"/>
  <c r="N23" i="5"/>
  <c r="O23" i="5" s="1"/>
  <c r="C23" i="5"/>
  <c r="M23" i="5" s="1"/>
  <c r="AA22" i="5"/>
  <c r="AB22" i="5" s="1"/>
  <c r="P22" i="5"/>
  <c r="Z22" i="5" s="1"/>
  <c r="N22" i="5"/>
  <c r="O22" i="5" s="1"/>
  <c r="C22" i="5"/>
  <c r="M22" i="5" s="1"/>
  <c r="AA21" i="5"/>
  <c r="P21" i="5"/>
  <c r="T21" i="5" s="1"/>
  <c r="N21" i="5"/>
  <c r="C21" i="5"/>
  <c r="G21" i="5" s="1"/>
  <c r="AA20" i="5"/>
  <c r="P20" i="5"/>
  <c r="T20" i="5" s="1"/>
  <c r="N20" i="5"/>
  <c r="C20" i="5"/>
  <c r="G20" i="5" s="1"/>
  <c r="AA19" i="5"/>
  <c r="P19" i="5"/>
  <c r="T19" i="5" s="1"/>
  <c r="N19" i="5"/>
  <c r="C19" i="5"/>
  <c r="G19" i="5" s="1"/>
  <c r="AA18" i="5"/>
  <c r="P18" i="5"/>
  <c r="T18" i="5" s="1"/>
  <c r="N18" i="5"/>
  <c r="C18" i="5"/>
  <c r="G18" i="5" s="1"/>
  <c r="AA17" i="5"/>
  <c r="P17" i="5"/>
  <c r="N17" i="5"/>
  <c r="O17" i="5" s="1"/>
  <c r="C17" i="5"/>
  <c r="M17" i="5" s="1"/>
  <c r="AA16" i="5"/>
  <c r="AB16" i="5" s="1"/>
  <c r="P16" i="5"/>
  <c r="Z16" i="5" s="1"/>
  <c r="M16" i="5"/>
  <c r="I16" i="5"/>
  <c r="E16" i="5"/>
  <c r="C16" i="5"/>
  <c r="O16" i="5" s="1"/>
  <c r="AA15" i="5"/>
  <c r="P15" i="5"/>
  <c r="X15" i="5" s="1"/>
  <c r="N15" i="5"/>
  <c r="O15" i="5" s="1"/>
  <c r="C15" i="5"/>
  <c r="I15" i="5" s="1"/>
  <c r="AA14" i="5"/>
  <c r="AB14" i="5" s="1"/>
  <c r="P14" i="5"/>
  <c r="X14" i="5" s="1"/>
  <c r="N14" i="5"/>
  <c r="O14" i="5" s="1"/>
  <c r="C14" i="5"/>
  <c r="I14" i="5" s="1"/>
  <c r="AA13" i="5"/>
  <c r="AB13" i="5" s="1"/>
  <c r="P13" i="5"/>
  <c r="X13" i="5" s="1"/>
  <c r="N13" i="5"/>
  <c r="O13" i="5" s="1"/>
  <c r="C13" i="5"/>
  <c r="I13" i="5" s="1"/>
  <c r="AA12" i="5"/>
  <c r="AB12" i="5" s="1"/>
  <c r="P12" i="5"/>
  <c r="X12" i="5" s="1"/>
  <c r="N12" i="5"/>
  <c r="O12" i="5" s="1"/>
  <c r="C12" i="5"/>
  <c r="K12" i="5" s="1"/>
  <c r="AA11" i="5"/>
  <c r="AB11" i="5" s="1"/>
  <c r="P11" i="5"/>
  <c r="X11" i="5" s="1"/>
  <c r="N11" i="5"/>
  <c r="O11" i="5" s="1"/>
  <c r="C11" i="5"/>
  <c r="K11" i="5" s="1"/>
  <c r="AA10" i="5"/>
  <c r="AB10" i="5" s="1"/>
  <c r="P10" i="5"/>
  <c r="X10" i="5" s="1"/>
  <c r="M10" i="5"/>
  <c r="I10" i="5"/>
  <c r="E10" i="5"/>
  <c r="C10" i="5"/>
  <c r="O10" i="5" s="1"/>
  <c r="AB28" i="16"/>
  <c r="R28" i="16"/>
  <c r="O28" i="16"/>
  <c r="E28" i="16"/>
  <c r="AB27" i="16"/>
  <c r="R27" i="16"/>
  <c r="O27" i="16"/>
  <c r="E27" i="16"/>
  <c r="AB26" i="16"/>
  <c r="R26" i="16"/>
  <c r="O26" i="16"/>
  <c r="E26" i="16"/>
  <c r="AB25" i="16"/>
  <c r="T25" i="16"/>
  <c r="R25" i="16"/>
  <c r="O25" i="16"/>
  <c r="E25" i="16"/>
  <c r="AB24" i="16"/>
  <c r="T24" i="16"/>
  <c r="R24" i="16"/>
  <c r="O24" i="16"/>
  <c r="I24" i="16"/>
  <c r="G24" i="16"/>
  <c r="E24" i="16"/>
  <c r="AB23" i="16"/>
  <c r="X23" i="16"/>
  <c r="V23" i="16"/>
  <c r="T23" i="16"/>
  <c r="R23" i="16"/>
  <c r="O23" i="16"/>
  <c r="M23" i="16"/>
  <c r="K23" i="16"/>
  <c r="I23" i="16"/>
  <c r="G23" i="16"/>
  <c r="E23" i="16"/>
  <c r="AB22" i="16"/>
  <c r="X22" i="16"/>
  <c r="V22" i="16"/>
  <c r="T22" i="16"/>
  <c r="R22" i="16"/>
  <c r="O22" i="16"/>
  <c r="M22" i="16"/>
  <c r="K22" i="16"/>
  <c r="I22" i="16"/>
  <c r="G22" i="16"/>
  <c r="E22" i="16"/>
  <c r="AB21" i="16"/>
  <c r="T21" i="16"/>
  <c r="R21" i="16"/>
  <c r="O21" i="16"/>
  <c r="I21" i="16"/>
  <c r="G21" i="16"/>
  <c r="E21" i="16"/>
  <c r="AB20" i="16"/>
  <c r="X20" i="16"/>
  <c r="V20" i="16"/>
  <c r="T20" i="16"/>
  <c r="R20" i="16"/>
  <c r="O20" i="16"/>
  <c r="M20" i="16"/>
  <c r="K20" i="16"/>
  <c r="I20" i="16"/>
  <c r="G20" i="16"/>
  <c r="E20" i="16"/>
  <c r="AB19" i="16"/>
  <c r="Z19" i="16"/>
  <c r="V19" i="16"/>
  <c r="T19" i="16"/>
  <c r="R19" i="16"/>
  <c r="O19" i="16"/>
  <c r="M19" i="16"/>
  <c r="K19" i="16"/>
  <c r="I19" i="16"/>
  <c r="G19" i="16"/>
  <c r="E19" i="16"/>
  <c r="AB18" i="16"/>
  <c r="Z18" i="16"/>
  <c r="X18" i="16"/>
  <c r="V18" i="16"/>
  <c r="T18" i="16"/>
  <c r="R18" i="16"/>
  <c r="O18" i="16"/>
  <c r="M18" i="16"/>
  <c r="K18" i="16"/>
  <c r="I18" i="16"/>
  <c r="G18" i="16"/>
  <c r="E18" i="16"/>
  <c r="AB17" i="16"/>
  <c r="X17" i="16"/>
  <c r="V17" i="16"/>
  <c r="T17" i="16"/>
  <c r="R17" i="16"/>
  <c r="O17" i="16"/>
  <c r="K17" i="16"/>
  <c r="I17" i="16"/>
  <c r="G17" i="16"/>
  <c r="E17" i="16"/>
  <c r="AB16" i="16"/>
  <c r="X16" i="16"/>
  <c r="V16" i="16"/>
  <c r="T16" i="16"/>
  <c r="R16" i="16"/>
  <c r="O16" i="16"/>
  <c r="M16" i="16"/>
  <c r="K16" i="16"/>
  <c r="I16" i="16"/>
  <c r="G16" i="16"/>
  <c r="E16" i="16"/>
  <c r="AB15" i="16"/>
  <c r="R15" i="16"/>
  <c r="O15" i="16"/>
  <c r="E15" i="16"/>
  <c r="AB14" i="16"/>
  <c r="R14" i="16"/>
  <c r="O14" i="16"/>
  <c r="E14" i="16"/>
  <c r="AB13" i="16"/>
  <c r="R13" i="16"/>
  <c r="O13" i="16"/>
  <c r="E13" i="16"/>
  <c r="AB12" i="16"/>
  <c r="V12" i="16"/>
  <c r="T12" i="16"/>
  <c r="R12" i="16"/>
  <c r="O12" i="16"/>
  <c r="K12" i="16"/>
  <c r="I12" i="16"/>
  <c r="G12" i="16"/>
  <c r="E12" i="16"/>
  <c r="AB11" i="16"/>
  <c r="X11" i="16"/>
  <c r="V11" i="16"/>
  <c r="T11" i="16"/>
  <c r="R11" i="16"/>
  <c r="O11" i="16"/>
  <c r="K11" i="16"/>
  <c r="I11" i="16"/>
  <c r="G11" i="16"/>
  <c r="E11" i="16"/>
  <c r="AB10" i="16"/>
  <c r="X10" i="16"/>
  <c r="V10" i="16"/>
  <c r="T10" i="16"/>
  <c r="R10" i="16"/>
  <c r="O10" i="16"/>
  <c r="M10" i="16"/>
  <c r="K10" i="16"/>
  <c r="I10" i="16"/>
  <c r="G10" i="16"/>
  <c r="E10" i="16"/>
  <c r="G10" i="5" l="1"/>
  <c r="K10" i="5"/>
  <c r="R10" i="5"/>
  <c r="V10" i="5"/>
  <c r="Z10" i="5"/>
  <c r="E11" i="5"/>
  <c r="I11" i="5"/>
  <c r="M11" i="5"/>
  <c r="R11" i="5"/>
  <c r="V11" i="5"/>
  <c r="Z11" i="5"/>
  <c r="E12" i="5"/>
  <c r="I12" i="5"/>
  <c r="M12" i="5"/>
  <c r="R12" i="5"/>
  <c r="V12" i="5"/>
  <c r="Z12" i="5"/>
  <c r="E13" i="5"/>
  <c r="K13" i="5"/>
  <c r="R13" i="5"/>
  <c r="V13" i="5"/>
  <c r="Z13" i="5"/>
  <c r="E14" i="5"/>
  <c r="K14" i="5"/>
  <c r="R14" i="5"/>
  <c r="V14" i="5"/>
  <c r="Z14" i="5"/>
  <c r="E15" i="5"/>
  <c r="K15" i="5"/>
  <c r="R15" i="5"/>
  <c r="V15" i="5"/>
  <c r="Z15" i="5"/>
  <c r="AB15" i="5"/>
  <c r="T16" i="5"/>
  <c r="X16" i="5"/>
  <c r="G17" i="5"/>
  <c r="K17" i="5"/>
  <c r="Z17" i="5"/>
  <c r="V17" i="5"/>
  <c r="T17" i="5"/>
  <c r="AB17" i="5"/>
  <c r="O18" i="5"/>
  <c r="AB18" i="5"/>
  <c r="O19" i="5"/>
  <c r="AB19" i="5"/>
  <c r="O20" i="5"/>
  <c r="AB20" i="5"/>
  <c r="O21" i="5"/>
  <c r="AB21" i="5"/>
  <c r="T10" i="5"/>
  <c r="G11" i="5"/>
  <c r="T11" i="5"/>
  <c r="G12" i="5"/>
  <c r="T12" i="5"/>
  <c r="T13" i="5"/>
  <c r="T14" i="5"/>
  <c r="T15" i="5"/>
  <c r="G16" i="5"/>
  <c r="K16" i="5"/>
  <c r="R16" i="5"/>
  <c r="V16" i="5"/>
  <c r="E17" i="5"/>
  <c r="I17" i="5"/>
  <c r="R17" i="5"/>
  <c r="X17" i="5"/>
  <c r="M18" i="5"/>
  <c r="I18" i="5"/>
  <c r="E18" i="5"/>
  <c r="K18" i="5"/>
  <c r="Z18" i="5"/>
  <c r="V18" i="5"/>
  <c r="R18" i="5"/>
  <c r="X18" i="5"/>
  <c r="M19" i="5"/>
  <c r="I19" i="5"/>
  <c r="E19" i="5"/>
  <c r="K19" i="5"/>
  <c r="Z19" i="5"/>
  <c r="V19" i="5"/>
  <c r="R19" i="5"/>
  <c r="X19" i="5"/>
  <c r="M20" i="5"/>
  <c r="I20" i="5"/>
  <c r="E20" i="5"/>
  <c r="K20" i="5"/>
  <c r="Z20" i="5"/>
  <c r="V20" i="5"/>
  <c r="R20" i="5"/>
  <c r="X20" i="5"/>
  <c r="M21" i="5"/>
  <c r="I21" i="5"/>
  <c r="E21" i="5"/>
  <c r="K21" i="5"/>
  <c r="Z21" i="5"/>
  <c r="V21" i="5"/>
  <c r="R21" i="5"/>
  <c r="X21" i="5"/>
  <c r="G22" i="5"/>
  <c r="K22" i="5"/>
  <c r="T22" i="5"/>
  <c r="X22" i="5"/>
  <c r="G23" i="5"/>
  <c r="K23" i="5"/>
  <c r="T23" i="5"/>
  <c r="X23" i="5"/>
  <c r="G24" i="5"/>
  <c r="K24" i="5"/>
  <c r="T24" i="5"/>
  <c r="X24" i="5"/>
  <c r="G25" i="5"/>
  <c r="K25" i="5"/>
  <c r="T25" i="5"/>
  <c r="X25" i="5"/>
  <c r="AA26" i="5"/>
  <c r="T27" i="5"/>
  <c r="X27" i="5"/>
  <c r="T28" i="5"/>
  <c r="X28" i="5"/>
  <c r="E22" i="5"/>
  <c r="I22" i="5"/>
  <c r="R22" i="5"/>
  <c r="V22" i="5"/>
  <c r="E23" i="5"/>
  <c r="I23" i="5"/>
  <c r="R23" i="5"/>
  <c r="V23" i="5"/>
  <c r="E24" i="5"/>
  <c r="I24" i="5"/>
  <c r="R24" i="5"/>
  <c r="V24" i="5"/>
  <c r="E25" i="5"/>
  <c r="I25" i="5"/>
  <c r="R25" i="5"/>
  <c r="V25" i="5"/>
  <c r="P26" i="5"/>
  <c r="R27" i="5"/>
  <c r="V27" i="5"/>
  <c r="R28" i="5"/>
  <c r="V28" i="5"/>
  <c r="AB28" i="8"/>
  <c r="O28" i="8"/>
  <c r="N28" i="8"/>
  <c r="AB27" i="8"/>
  <c r="N27" i="8"/>
  <c r="O27" i="8" s="1"/>
  <c r="AB26" i="8"/>
  <c r="O26" i="8"/>
  <c r="N26" i="8"/>
  <c r="AB25" i="8"/>
  <c r="N25" i="8"/>
  <c r="O25" i="8" s="1"/>
  <c r="AB24" i="8"/>
  <c r="O24" i="8"/>
  <c r="N24" i="8"/>
  <c r="AB23" i="8"/>
  <c r="N23" i="8"/>
  <c r="O23" i="8" s="1"/>
  <c r="AB22" i="8"/>
  <c r="O22" i="8"/>
  <c r="N22" i="8"/>
  <c r="AB21" i="8"/>
  <c r="N21" i="8"/>
  <c r="O21" i="8" s="1"/>
  <c r="AB20" i="8"/>
  <c r="O20" i="8"/>
  <c r="N20" i="8"/>
  <c r="AB19" i="8"/>
  <c r="N19" i="8"/>
  <c r="O19" i="8" s="1"/>
  <c r="AB18" i="8"/>
  <c r="O18" i="8"/>
  <c r="N18" i="8"/>
  <c r="AB17" i="8"/>
  <c r="N17" i="8"/>
  <c r="O17" i="8" s="1"/>
  <c r="AB16" i="8"/>
  <c r="O16" i="8"/>
  <c r="N16" i="8"/>
  <c r="AB15" i="8"/>
  <c r="N15" i="8"/>
  <c r="O15" i="8" s="1"/>
  <c r="AB14" i="8"/>
  <c r="O14" i="8"/>
  <c r="N14" i="8"/>
  <c r="AB13" i="8"/>
  <c r="N13" i="8"/>
  <c r="O13" i="8" s="1"/>
  <c r="AB12" i="8"/>
  <c r="O12" i="8"/>
  <c r="N12" i="8"/>
  <c r="AB11" i="8"/>
  <c r="N11" i="8"/>
  <c r="O11" i="8" s="1"/>
  <c r="AB10" i="8"/>
  <c r="O10" i="8"/>
  <c r="N10" i="8"/>
  <c r="Z26" i="5" l="1"/>
  <c r="V26" i="5"/>
  <c r="X26" i="5"/>
  <c r="T26" i="5"/>
  <c r="R26" i="5"/>
  <c r="AB26" i="5"/>
  <c r="R28" i="10"/>
  <c r="N28" i="10"/>
  <c r="O28" i="10" s="1"/>
  <c r="E28" i="10"/>
  <c r="R27" i="10"/>
  <c r="O27" i="10"/>
  <c r="N27" i="10"/>
  <c r="E27" i="10"/>
  <c r="R26" i="10"/>
  <c r="O26" i="10"/>
  <c r="N26" i="10"/>
  <c r="E26" i="10"/>
  <c r="AA25" i="10"/>
  <c r="AB25" i="10" s="1"/>
  <c r="Z25" i="10"/>
  <c r="X25" i="10"/>
  <c r="V25" i="10"/>
  <c r="T25" i="10"/>
  <c r="R25" i="10"/>
  <c r="O25" i="10"/>
  <c r="N25" i="10"/>
  <c r="M25" i="10"/>
  <c r="K25" i="10"/>
  <c r="I25" i="10"/>
  <c r="G25" i="10"/>
  <c r="E25" i="10"/>
  <c r="AA24" i="10"/>
  <c r="AB24" i="10" s="1"/>
  <c r="Z24" i="10"/>
  <c r="X24" i="10"/>
  <c r="V24" i="10"/>
  <c r="T24" i="10"/>
  <c r="R24" i="10"/>
  <c r="O24" i="10"/>
  <c r="N24" i="10"/>
  <c r="M24" i="10"/>
  <c r="K24" i="10"/>
  <c r="I24" i="10"/>
  <c r="G24" i="10"/>
  <c r="E24" i="10"/>
  <c r="AA23" i="10"/>
  <c r="AB23" i="10" s="1"/>
  <c r="Z23" i="10"/>
  <c r="X23" i="10"/>
  <c r="V23" i="10"/>
  <c r="T23" i="10"/>
  <c r="R23" i="10"/>
  <c r="O23" i="10"/>
  <c r="N23" i="10"/>
  <c r="M23" i="10"/>
  <c r="K23" i="10"/>
  <c r="I23" i="10"/>
  <c r="G23" i="10"/>
  <c r="E23" i="10"/>
  <c r="AA22" i="10"/>
  <c r="AB22" i="10" s="1"/>
  <c r="Z22" i="10"/>
  <c r="X22" i="10"/>
  <c r="V22" i="10"/>
  <c r="T22" i="10"/>
  <c r="R22" i="10"/>
  <c r="O22" i="10"/>
  <c r="N22" i="10"/>
  <c r="M22" i="10"/>
  <c r="K22" i="10"/>
  <c r="I22" i="10"/>
  <c r="G22" i="10"/>
  <c r="E22" i="10"/>
  <c r="AA21" i="10"/>
  <c r="AB21" i="10" s="1"/>
  <c r="Z21" i="10"/>
  <c r="X21" i="10"/>
  <c r="V21" i="10"/>
  <c r="T21" i="10"/>
  <c r="R21" i="10"/>
  <c r="O21" i="10"/>
  <c r="N21" i="10"/>
  <c r="M21" i="10"/>
  <c r="K21" i="10"/>
  <c r="I21" i="10"/>
  <c r="G21" i="10"/>
  <c r="E21" i="10"/>
  <c r="AA20" i="10"/>
  <c r="AB20" i="10" s="1"/>
  <c r="Z20" i="10"/>
  <c r="X20" i="10"/>
  <c r="V20" i="10"/>
  <c r="T20" i="10"/>
  <c r="R20" i="10"/>
  <c r="O20" i="10"/>
  <c r="N20" i="10"/>
  <c r="M20" i="10"/>
  <c r="K20" i="10"/>
  <c r="I20" i="10"/>
  <c r="G20" i="10"/>
  <c r="E20" i="10"/>
  <c r="AA19" i="10"/>
  <c r="AB19" i="10" s="1"/>
  <c r="Z19" i="10"/>
  <c r="X19" i="10"/>
  <c r="V19" i="10"/>
  <c r="T19" i="10"/>
  <c r="R19" i="10"/>
  <c r="O19" i="10"/>
  <c r="N19" i="10"/>
  <c r="M19" i="10"/>
  <c r="K19" i="10"/>
  <c r="I19" i="10"/>
  <c r="G19" i="10"/>
  <c r="E19" i="10"/>
  <c r="AA18" i="10"/>
  <c r="AB18" i="10" s="1"/>
  <c r="Z18" i="10"/>
  <c r="X18" i="10"/>
  <c r="V18" i="10"/>
  <c r="T18" i="10"/>
  <c r="R18" i="10"/>
  <c r="O18" i="10"/>
  <c r="N18" i="10"/>
  <c r="M18" i="10"/>
  <c r="K18" i="10"/>
  <c r="I18" i="10"/>
  <c r="G18" i="10"/>
  <c r="E18" i="10"/>
  <c r="AA17" i="10"/>
  <c r="AB17" i="10" s="1"/>
  <c r="Z17" i="10"/>
  <c r="X17" i="10"/>
  <c r="V17" i="10"/>
  <c r="T17" i="10"/>
  <c r="R17" i="10"/>
  <c r="O17" i="10"/>
  <c r="N17" i="10"/>
  <c r="M17" i="10"/>
  <c r="K17" i="10"/>
  <c r="I17" i="10"/>
  <c r="G17" i="10"/>
  <c r="E17" i="10"/>
  <c r="AA16" i="10"/>
  <c r="AB16" i="10" s="1"/>
  <c r="Z16" i="10"/>
  <c r="X16" i="10"/>
  <c r="V16" i="10"/>
  <c r="T16" i="10"/>
  <c r="R16" i="10"/>
  <c r="O16" i="10"/>
  <c r="N16" i="10"/>
  <c r="M16" i="10"/>
  <c r="K16" i="10"/>
  <c r="I16" i="10"/>
  <c r="G16" i="10"/>
  <c r="E16" i="10"/>
  <c r="R15" i="10"/>
  <c r="O15" i="10"/>
  <c r="N15" i="10"/>
  <c r="E15" i="10"/>
  <c r="R14" i="10"/>
  <c r="O14" i="10"/>
  <c r="N14" i="10"/>
  <c r="E14" i="10"/>
  <c r="R13" i="10"/>
  <c r="O13" i="10"/>
  <c r="N13" i="10"/>
  <c r="E13" i="10"/>
  <c r="AA12" i="10"/>
  <c r="AB12" i="10" s="1"/>
  <c r="Z12" i="10"/>
  <c r="X12" i="10"/>
  <c r="V12" i="10"/>
  <c r="T12" i="10"/>
  <c r="R12" i="10"/>
  <c r="O12" i="10"/>
  <c r="N12" i="10"/>
  <c r="M12" i="10"/>
  <c r="K12" i="10"/>
  <c r="I12" i="10"/>
  <c r="G12" i="10"/>
  <c r="E12" i="10"/>
  <c r="AA11" i="10"/>
  <c r="AB11" i="10" s="1"/>
  <c r="Z11" i="10"/>
  <c r="X11" i="10"/>
  <c r="V11" i="10"/>
  <c r="T11" i="10"/>
  <c r="R11" i="10"/>
  <c r="O11" i="10"/>
  <c r="N11" i="10"/>
  <c r="M11" i="10"/>
  <c r="K11" i="10"/>
  <c r="I11" i="10"/>
  <c r="G11" i="10"/>
  <c r="E11" i="10"/>
  <c r="AA10" i="10"/>
  <c r="AB10" i="10" s="1"/>
  <c r="Z10" i="10"/>
  <c r="X10" i="10"/>
  <c r="V10" i="10"/>
  <c r="T10" i="10"/>
  <c r="R10" i="10"/>
  <c r="O10" i="10"/>
  <c r="N10" i="10"/>
  <c r="M10" i="10"/>
  <c r="K10" i="10"/>
  <c r="I10" i="10"/>
  <c r="G10" i="10"/>
  <c r="E10" i="10"/>
  <c r="AB28" i="11"/>
  <c r="AA28" i="11"/>
  <c r="AB27" i="11"/>
  <c r="AA27" i="11"/>
  <c r="AB26" i="11"/>
  <c r="AA26" i="11"/>
  <c r="AA25" i="11"/>
  <c r="X25" i="11"/>
  <c r="V25" i="11"/>
  <c r="T25" i="11"/>
  <c r="R25" i="11"/>
  <c r="AB25" i="11" s="1"/>
  <c r="AA24" i="11"/>
  <c r="X24" i="11"/>
  <c r="V24" i="11"/>
  <c r="T24" i="11"/>
  <c r="R24" i="11"/>
  <c r="AB24" i="11" s="1"/>
  <c r="AA23" i="11"/>
  <c r="X23" i="11"/>
  <c r="V23" i="11"/>
  <c r="T23" i="11"/>
  <c r="R23" i="11"/>
  <c r="AB23" i="11" s="1"/>
  <c r="AA22" i="11"/>
  <c r="X22" i="11"/>
  <c r="V22" i="11"/>
  <c r="T22" i="11"/>
  <c r="R22" i="11"/>
  <c r="AB22" i="11" s="1"/>
  <c r="AA21" i="11"/>
  <c r="X21" i="11"/>
  <c r="V21" i="11"/>
  <c r="T21" i="11"/>
  <c r="R21" i="11"/>
  <c r="AB21" i="11" s="1"/>
  <c r="AA20" i="11"/>
  <c r="X20" i="11"/>
  <c r="V20" i="11"/>
  <c r="T20" i="11"/>
  <c r="R20" i="11"/>
  <c r="AB20" i="11" s="1"/>
  <c r="AA19" i="11"/>
  <c r="X19" i="11"/>
  <c r="V19" i="11"/>
  <c r="T19" i="11"/>
  <c r="R19" i="11"/>
  <c r="AB19" i="11" s="1"/>
  <c r="AA18" i="11"/>
  <c r="X18" i="11"/>
  <c r="V18" i="11"/>
  <c r="T18" i="11"/>
  <c r="R18" i="11"/>
  <c r="AB18" i="11" s="1"/>
  <c r="AA17" i="11"/>
  <c r="X17" i="11"/>
  <c r="V17" i="11"/>
  <c r="T17" i="11"/>
  <c r="R17" i="11"/>
  <c r="AB17" i="11" s="1"/>
  <c r="AA16" i="11"/>
  <c r="X16" i="11"/>
  <c r="V16" i="11"/>
  <c r="T16" i="11"/>
  <c r="R16" i="11"/>
  <c r="AB16" i="11" s="1"/>
  <c r="AB15" i="11"/>
  <c r="AA15" i="11"/>
  <c r="AB14" i="11"/>
  <c r="AA14" i="11"/>
  <c r="AB13" i="11"/>
  <c r="AA13" i="11"/>
  <c r="AA12" i="11"/>
  <c r="X12" i="11"/>
  <c r="V12" i="11"/>
  <c r="T12" i="11"/>
  <c r="R12" i="11"/>
  <c r="AB12" i="11" s="1"/>
  <c r="AA11" i="11"/>
  <c r="X11" i="11"/>
  <c r="V11" i="11"/>
  <c r="T11" i="11"/>
  <c r="R11" i="11"/>
  <c r="AB11" i="11" s="1"/>
  <c r="AA10" i="11"/>
  <c r="X10" i="11"/>
  <c r="V10" i="11"/>
  <c r="T10" i="11"/>
  <c r="R10" i="11"/>
  <c r="AB10" i="11" s="1"/>
</calcChain>
</file>

<file path=xl/sharedStrings.xml><?xml version="1.0" encoding="utf-8"?>
<sst xmlns="http://schemas.openxmlformats.org/spreadsheetml/2006/main" count="1329" uniqueCount="104">
  <si>
    <t>ỦY BAN NHÂN DÂN QUẬN 7</t>
  </si>
  <si>
    <t>BẢNG TỔNG HỢP BÁO CÁO CHẤT LƯỢNG BỘ MÔN</t>
  </si>
  <si>
    <t>HỌC KỲ I, NĂM HỌC 2022 - 2023</t>
  </si>
  <si>
    <t>STT</t>
  </si>
  <si>
    <t>Môn</t>
  </si>
  <si>
    <t>Kết quả kiểm tra học kỳ I</t>
  </si>
  <si>
    <t>Điểm trung bình môn học học kỳ I</t>
  </si>
  <si>
    <t>Sĩ 
số</t>
  </si>
  <si>
    <t>Giỏi/ Tốt</t>
  </si>
  <si>
    <t>Khá</t>
  </si>
  <si>
    <t>TB/ Đạt</t>
  </si>
  <si>
    <t>Yếu/ Chưa đạt</t>
  </si>
  <si>
    <t>Kém</t>
  </si>
  <si>
    <t>TB trở lên</t>
  </si>
  <si>
    <t>Giỏi</t>
  </si>
  <si>
    <t>TB</t>
  </si>
  <si>
    <t>Yếu</t>
  </si>
  <si>
    <t>SL</t>
  </si>
  <si>
    <t>%</t>
  </si>
  <si>
    <t>Vật lý</t>
  </si>
  <si>
    <t>KHTN</t>
  </si>
  <si>
    <t>LS-ĐL</t>
  </si>
  <si>
    <t>TNHN</t>
  </si>
  <si>
    <t>Nghệ thuật</t>
  </si>
  <si>
    <t>GDĐP</t>
  </si>
  <si>
    <t>Toán</t>
  </si>
  <si>
    <t>Tin học</t>
  </si>
  <si>
    <t>Tiếng Anh</t>
  </si>
  <si>
    <t>Sinh</t>
  </si>
  <si>
    <t>Ngữ văn</t>
  </si>
  <si>
    <t>Lịch Sử</t>
  </si>
  <si>
    <t>Hoá</t>
  </si>
  <si>
    <t>GDCD</t>
  </si>
  <si>
    <t>Địa Lý</t>
  </si>
  <si>
    <t>Công nghệ</t>
  </si>
  <si>
    <t>Thể dục (GDTC)</t>
  </si>
  <si>
    <t>Âm nhạc</t>
  </si>
  <si>
    <t>Mỹ thuật</t>
  </si>
  <si>
    <t xml:space="preserve">PHÒNG GIÁO DỤC VÀ ĐÀO TẠO </t>
  </si>
  <si>
    <t>Vật lí</t>
  </si>
  <si>
    <t>Khoa học Tự nhiên</t>
  </si>
  <si>
    <t>Lịch sử và Địa lí</t>
  </si>
  <si>
    <t>HĐ TN, hướng nghiệp</t>
  </si>
  <si>
    <t>Nghệ Thuật</t>
  </si>
  <si>
    <t>Giáo dục địa phương</t>
  </si>
  <si>
    <t>Sinh học</t>
  </si>
  <si>
    <t>Ngữ Văn</t>
  </si>
  <si>
    <t>Lịch sử</t>
  </si>
  <si>
    <t>Hóa học</t>
  </si>
  <si>
    <t>Địa lí</t>
  </si>
  <si>
    <t>Âm nhạc</t>
  </si>
  <si>
    <t>Mĩ Thuật</t>
  </si>
  <si>
    <t>TRƯỜNG THCS VÀ THPT ĐINH THIỆN LÝ</t>
  </si>
  <si>
    <t>TRƯỜNG THCS VÀ THPT ĐỨC TRÍ</t>
  </si>
  <si>
    <t>TRƯỜNG TH, THCS, THPT EMASI NAM LONG</t>
  </si>
  <si>
    <t>TRƯỜNG TH, THCS VÀ THPT HOÀNG GIA</t>
  </si>
  <si>
    <t>TRƯỜNG THCS NGUYỄN HIỀN</t>
  </si>
  <si>
    <t>TRƯỜNG THCS PHL</t>
  </si>
  <si>
    <t>TRƯỜNG THCS-THPT SAO VIỆT</t>
  </si>
  <si>
    <t>TRƯỜNG THPT NAM SÀI GÒN</t>
  </si>
  <si>
    <t>Đ</t>
  </si>
  <si>
    <t>TS</t>
  </si>
  <si>
    <t>Ngoại ngữ 1</t>
  </si>
  <si>
    <t>Thể dục</t>
  </si>
  <si>
    <t>Mỹ thuật</t>
  </si>
  <si>
    <t>Tiếng Pháp</t>
  </si>
  <si>
    <t>Toán Pháp</t>
  </si>
  <si>
    <t>Môn tự chọn song ngữ</t>
  </si>
  <si>
    <t>Lịch sử và địa lý</t>
  </si>
  <si>
    <t>Giáo dục thể chất</t>
  </si>
  <si>
    <t>HĐTN</t>
  </si>
  <si>
    <t>TRƯỜNG THCS TRẦN QUỐC TUẤN</t>
  </si>
  <si>
    <t>0.89</t>
  </si>
  <si>
    <t>0.5</t>
  </si>
  <si>
    <t>TRƯỜNG VIỆT ÚC SR</t>
  </si>
  <si>
    <t>TRƯỜNG QUỐC TẾ VIỆT NAM - PHẦN LAN</t>
  </si>
  <si>
    <t>SỞ GIÁO DỤC VÀ ĐÀO TẠO TP HỒ CHÍ MINH</t>
  </si>
  <si>
    <t>TRƯỜNG TH, THCS VÀ THPT VIỆT ÚC</t>
  </si>
  <si>
    <t>TRƯỜNG THCS HOÀNG QUỐC VIỆT</t>
  </si>
  <si>
    <t>TRƯỜNG THCS NGUYỄN HỮU THỌ</t>
  </si>
  <si>
    <t>TRƯỜNG THCS NGUYỄN THỊ THẬP</t>
  </si>
  <si>
    <t>TRƯỜNG TH, THCS, THPT QUỐC TẾ CANADA</t>
  </si>
  <si>
    <t xml:space="preserve">        Đ</t>
  </si>
  <si>
    <t>7,18</t>
  </si>
  <si>
    <t>KẾT QUẢ XẾP LOẠI HỌC LỰC, HẠNH KIỂM  CẤP THCS NĂM HỌC 2022-2023</t>
  </si>
  <si>
    <t>(Kèm theo Phụ lục Báo cáo sơ kết học kỳ I năm học 2022-2023)</t>
  </si>
  <si>
    <t>TT</t>
  </si>
  <si>
    <t>Tên đơn vị</t>
  </si>
  <si>
    <t>Đối với học sinh từ lớp 8, lớp 9</t>
  </si>
  <si>
    <t>Đối vói học sinh lớp 6, lớp 7</t>
  </si>
  <si>
    <t>Tổng số học sinh</t>
  </si>
  <si>
    <t xml:space="preserve"> HẠNH KIỂM</t>
  </si>
  <si>
    <t xml:space="preserve"> HỌC LỰC</t>
  </si>
  <si>
    <t>RÈN LUYỆN</t>
  </si>
  <si>
    <t>HỌC TẬP</t>
  </si>
  <si>
    <t>Tốt</t>
  </si>
  <si>
    <t xml:space="preserve">Kém </t>
  </si>
  <si>
    <t>Đạt</t>
  </si>
  <si>
    <t>Chưa đạt</t>
  </si>
  <si>
    <t>TSHS</t>
  </si>
  <si>
    <t>Nữ</t>
  </si>
  <si>
    <t>TL</t>
  </si>
  <si>
    <t>Phòng GDĐT Quận 7</t>
  </si>
  <si>
    <t>Tổng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</si>
</sst>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\ \-\ \ \ ??_);_(@_)"/>
    <numFmt numFmtId="165" formatCode="_(* #,##0.00_);_(* \(#,##0.00\);_(* \ \-\ \ \ \ \ ??_);_(@_)"/>
    <numFmt numFmtId="166" formatCode="0.0"/>
    <numFmt numFmtId="167" formatCode="0.0%"/>
    <numFmt numFmtId="168" formatCode="#,##0.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indexed="8"/>
      <name val="Times New Roman"/>
      <family val="1"/>
    </font>
    <font>
      <sz val="1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0"/>
      <color indexed="8"/>
      <name val="Times New Roman"/>
      <family val="1"/>
    </font>
    <font>
      <sz val="10"/>
      <color theme="1"/>
      <name val="Times New Roman"/>
      <family val="1"/>
      <charset val="163"/>
    </font>
    <font>
      <sz val="10"/>
      <name val="Times New Roman"/>
      <family val="1"/>
      <charset val="163"/>
    </font>
    <font>
      <b/>
      <sz val="14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  <charset val="163"/>
    </font>
    <font>
      <sz val="11"/>
      <color theme="1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sz val="14"/>
      <color rgb="FF000000"/>
      <name val="Calibri"/>
      <family val="2"/>
      <charset val="163"/>
    </font>
    <font>
      <b/>
      <sz val="14"/>
      <color rgb="FF000000"/>
      <name val="Calibri"/>
      <family val="2"/>
      <charset val="163"/>
    </font>
    <font>
      <sz val="14"/>
      <name val="Calibri"/>
      <family val="2"/>
      <charset val="163"/>
    </font>
    <font>
      <i/>
      <sz val="14"/>
      <color rgb="FF000000"/>
      <name val="Calibri"/>
      <family val="2"/>
      <charset val="163"/>
    </font>
    <font>
      <sz val="12"/>
      <color rgb="FF000000"/>
      <name val="Calibri"/>
      <family val="2"/>
      <charset val="163"/>
    </font>
    <font>
      <i/>
      <sz val="12"/>
      <color rgb="FF000000"/>
      <name val="Calibri"/>
      <family val="2"/>
      <charset val="163"/>
    </font>
    <font>
      <sz val="12"/>
      <name val="Calibri"/>
      <family val="2"/>
      <charset val="163"/>
    </font>
    <font>
      <b/>
      <sz val="12"/>
      <color rgb="FF000000"/>
      <name val="Calibri"/>
      <family val="2"/>
      <charset val="163"/>
    </font>
    <font>
      <b/>
      <sz val="11"/>
      <color rgb="FF000000"/>
      <name val="Calibri"/>
      <family val="2"/>
      <charset val="163"/>
    </font>
    <font>
      <b/>
      <sz val="11"/>
      <color rgb="FF0070C0"/>
      <name val="Calibri"/>
      <family val="2"/>
      <charset val="163"/>
    </font>
    <font>
      <sz val="11"/>
      <name val="Calibri"/>
      <family val="2"/>
      <charset val="163"/>
    </font>
    <font>
      <sz val="11"/>
      <color rgb="FF000000"/>
      <name val="Calibri"/>
      <family val="2"/>
      <charset val="163"/>
    </font>
    <font>
      <sz val="10"/>
      <color rgb="FF000000"/>
      <name val="Calibri"/>
      <family val="2"/>
      <charset val="163"/>
    </font>
    <font>
      <b/>
      <sz val="10"/>
      <color rgb="FF000000"/>
      <name val="Calibri"/>
      <family val="2"/>
      <charset val="16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4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Fill="1"/>
    <xf numFmtId="0" fontId="4" fillId="0" borderId="1" xfId="0" applyFont="1" applyBorder="1" applyAlignment="1"/>
    <xf numFmtId="0" fontId="4" fillId="0" borderId="1" xfId="0" applyNumberFormat="1" applyFont="1" applyFill="1" applyBorder="1" applyAlignment="1" applyProtection="1">
      <alignment vertical="center" wrapText="1"/>
    </xf>
    <xf numFmtId="0" fontId="3" fillId="0" borderId="1" xfId="1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0" fontId="3" fillId="0" borderId="1" xfId="0" applyFont="1" applyBorder="1"/>
    <xf numFmtId="1" fontId="3" fillId="0" borderId="1" xfId="1" applyNumberFormat="1" applyFont="1" applyFill="1" applyBorder="1" applyAlignment="1" applyProtection="1"/>
    <xf numFmtId="2" fontId="3" fillId="0" borderId="1" xfId="0" applyNumberFormat="1" applyFont="1" applyBorder="1"/>
    <xf numFmtId="0" fontId="7" fillId="0" borderId="0" xfId="0" applyFont="1" applyAlignment="1">
      <alignment horizontal="center" vertical="center"/>
    </xf>
    <xf numFmtId="0" fontId="7" fillId="0" borderId="0" xfId="0" applyFont="1"/>
    <xf numFmtId="2" fontId="3" fillId="0" borderId="2" xfId="0" applyNumberFormat="1" applyFont="1" applyFill="1" applyBorder="1" applyAlignment="1" applyProtection="1">
      <alignment horizontal="right"/>
    </xf>
    <xf numFmtId="0" fontId="4" fillId="0" borderId="4" xfId="0" applyFont="1" applyBorder="1" applyAlignment="1">
      <alignment horizontal="center" vertical="center"/>
    </xf>
    <xf numFmtId="2" fontId="3" fillId="0" borderId="5" xfId="0" applyNumberFormat="1" applyFont="1" applyFill="1" applyBorder="1" applyAlignment="1" applyProtection="1"/>
    <xf numFmtId="0" fontId="4" fillId="0" borderId="7" xfId="0" applyNumberFormat="1" applyFont="1" applyFill="1" applyBorder="1" applyAlignment="1" applyProtection="1">
      <alignment vertical="center" wrapText="1"/>
    </xf>
    <xf numFmtId="0" fontId="3" fillId="0" borderId="7" xfId="1" applyNumberFormat="1" applyFont="1" applyFill="1" applyBorder="1" applyAlignment="1" applyProtection="1"/>
    <xf numFmtId="2" fontId="3" fillId="0" borderId="8" xfId="0" applyNumberFormat="1" applyFont="1" applyFill="1" applyBorder="1" applyAlignment="1" applyProtection="1"/>
    <xf numFmtId="0" fontId="3" fillId="0" borderId="4" xfId="0" applyFont="1" applyFill="1" applyBorder="1"/>
    <xf numFmtId="0" fontId="3" fillId="0" borderId="6" xfId="0" applyFont="1" applyFill="1" applyBorder="1"/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/>
    <xf numFmtId="0" fontId="3" fillId="0" borderId="2" xfId="1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2" fontId="3" fillId="0" borderId="10" xfId="0" applyNumberFormat="1" applyFont="1" applyFill="1" applyBorder="1" applyAlignment="1" applyProtection="1"/>
    <xf numFmtId="0" fontId="5" fillId="0" borderId="7" xfId="0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0" borderId="9" xfId="0" applyFont="1" applyFill="1" applyBorder="1"/>
    <xf numFmtId="0" fontId="3" fillId="0" borderId="2" xfId="0" applyFont="1" applyBorder="1"/>
    <xf numFmtId="2" fontId="3" fillId="0" borderId="2" xfId="0" applyNumberFormat="1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9" fillId="0" borderId="1" xfId="0" applyNumberFormat="1" applyFont="1" applyBorder="1" applyAlignment="1">
      <alignment horizontal="right" vertical="center"/>
    </xf>
    <xf numFmtId="1" fontId="3" fillId="0" borderId="1" xfId="0" applyNumberFormat="1" applyFont="1" applyFill="1" applyBorder="1" applyAlignment="1" applyProtection="1"/>
    <xf numFmtId="0" fontId="6" fillId="0" borderId="1" xfId="0" applyNumberFormat="1" applyFont="1" applyBorder="1" applyAlignment="1">
      <alignment horizontal="right"/>
    </xf>
    <xf numFmtId="0" fontId="3" fillId="0" borderId="1" xfId="1" applyNumberFormat="1" applyFont="1" applyFill="1" applyBorder="1" applyAlignment="1" applyProtection="1">
      <alignment horizontal="right"/>
    </xf>
    <xf numFmtId="1" fontId="6" fillId="0" borderId="1" xfId="0" applyNumberFormat="1" applyFont="1" applyBorder="1" applyAlignment="1">
      <alignment horizontal="right"/>
    </xf>
    <xf numFmtId="0" fontId="3" fillId="2" borderId="1" xfId="0" applyFont="1" applyFill="1" applyBorder="1"/>
    <xf numFmtId="0" fontId="3" fillId="2" borderId="1" xfId="1" applyNumberFormat="1" applyFont="1" applyFill="1" applyBorder="1" applyAlignment="1" applyProtection="1"/>
    <xf numFmtId="0" fontId="3" fillId="0" borderId="1" xfId="0" applyFont="1" applyBorder="1" applyAlignment="1">
      <alignment horizontal="right"/>
    </xf>
    <xf numFmtId="0" fontId="0" fillId="0" borderId="0" xfId="0" applyFont="1"/>
    <xf numFmtId="0" fontId="10" fillId="0" borderId="1" xfId="1" applyNumberFormat="1" applyFont="1" applyFill="1" applyBorder="1" applyAlignment="1" applyProtection="1">
      <alignment horizontal="right"/>
    </xf>
    <xf numFmtId="1" fontId="11" fillId="0" borderId="1" xfId="0" applyNumberFormat="1" applyFont="1" applyBorder="1" applyAlignment="1">
      <alignment horizontal="right"/>
    </xf>
    <xf numFmtId="0" fontId="10" fillId="0" borderId="1" xfId="1" applyNumberFormat="1" applyFont="1" applyFill="1" applyBorder="1" applyAlignment="1" applyProtection="1"/>
    <xf numFmtId="0" fontId="3" fillId="0" borderId="2" xfId="1" applyNumberFormat="1" applyFont="1" applyFill="1" applyBorder="1" applyAlignment="1" applyProtection="1">
      <alignment horizontal="right"/>
    </xf>
    <xf numFmtId="0" fontId="0" fillId="0" borderId="1" xfId="0" applyBorder="1"/>
    <xf numFmtId="0" fontId="3" fillId="0" borderId="0" xfId="0" applyFont="1" applyAlignment="1">
      <alignment horizontal="center" vertical="center"/>
    </xf>
    <xf numFmtId="0" fontId="3" fillId="0" borderId="0" xfId="0" applyFont="1"/>
    <xf numFmtId="164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4" fontId="3" fillId="0" borderId="1" xfId="0" applyNumberFormat="1" applyFont="1" applyFill="1" applyBorder="1" applyAlignment="1" applyProtection="1">
      <alignment horizontal="right" vertical="center" wrapText="1"/>
    </xf>
    <xf numFmtId="165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0" fontId="12" fillId="0" borderId="0" xfId="0" applyFont="1" applyAlignment="1">
      <alignment vertical="center" wrapText="1"/>
    </xf>
    <xf numFmtId="1" fontId="3" fillId="0" borderId="2" xfId="0" applyNumberFormat="1" applyFont="1" applyFill="1" applyBorder="1" applyAlignment="1" applyProtection="1">
      <alignment horizontal="right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164" fontId="14" fillId="0" borderId="1" xfId="0" applyNumberFormat="1" applyFont="1" applyFill="1" applyBorder="1" applyAlignment="1" applyProtection="1">
      <alignment horizontal="center" vertical="center" wrapText="1"/>
    </xf>
    <xf numFmtId="165" fontId="14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/>
    <xf numFmtId="164" fontId="15" fillId="0" borderId="1" xfId="0" applyNumberFormat="1" applyFont="1" applyFill="1" applyBorder="1" applyAlignment="1" applyProtection="1">
      <alignment horizontal="center" vertical="center" wrapText="1"/>
    </xf>
    <xf numFmtId="165" fontId="15" fillId="0" borderId="1" xfId="0" applyNumberFormat="1" applyFont="1" applyFill="1" applyBorder="1" applyAlignment="1" applyProtection="1">
      <alignment horizontal="center" vertical="center" wrapText="1"/>
    </xf>
    <xf numFmtId="164" fontId="16" fillId="0" borderId="1" xfId="0" applyNumberFormat="1" applyFont="1" applyFill="1" applyBorder="1" applyAlignment="1" applyProtection="1">
      <alignment horizontal="center" vertical="center" wrapText="1"/>
    </xf>
    <xf numFmtId="165" fontId="16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17" fillId="0" borderId="1" xfId="0" applyNumberFormat="1" applyFont="1" applyFill="1" applyBorder="1" applyAlignment="1" applyProtection="1">
      <alignment horizontal="center" vertical="center" wrapText="1"/>
    </xf>
    <xf numFmtId="164" fontId="17" fillId="0" borderId="1" xfId="0" applyNumberFormat="1" applyFont="1" applyFill="1" applyBorder="1" applyAlignment="1" applyProtection="1">
      <alignment horizontal="center" vertical="center" wrapText="1"/>
    </xf>
    <xf numFmtId="165" fontId="17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164" fontId="18" fillId="0" borderId="1" xfId="0" applyNumberFormat="1" applyFont="1" applyFill="1" applyBorder="1" applyAlignment="1" applyProtection="1">
      <alignment horizontal="center" vertical="center" wrapText="1"/>
    </xf>
    <xf numFmtId="165" fontId="18" fillId="0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/>
    </xf>
    <xf numFmtId="166" fontId="3" fillId="0" borderId="1" xfId="0" applyNumberFormat="1" applyFont="1" applyBorder="1"/>
    <xf numFmtId="1" fontId="3" fillId="0" borderId="1" xfId="0" quotePrefix="1" applyNumberFormat="1" applyFont="1" applyFill="1" applyBorder="1" applyAlignment="1" applyProtection="1">
      <alignment horizontal="center"/>
    </xf>
    <xf numFmtId="1" fontId="6" fillId="0" borderId="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1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 vertical="center"/>
    </xf>
    <xf numFmtId="0" fontId="3" fillId="0" borderId="1" xfId="1" applyNumberFormat="1" applyFont="1" applyFill="1" applyBorder="1" applyAlignment="1" applyProtection="1">
      <alignment horizontal="center" vertical="center"/>
    </xf>
    <xf numFmtId="167" fontId="3" fillId="0" borderId="1" xfId="2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center" vertical="center"/>
    </xf>
    <xf numFmtId="1" fontId="3" fillId="0" borderId="1" xfId="1" applyNumberFormat="1" applyFont="1" applyFill="1" applyBorder="1" applyAlignment="1" applyProtection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0" fillId="0" borderId="0" xfId="0" applyFont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Fill="1" applyBorder="1" applyAlignment="1" applyProtection="1">
      <alignment horizontal="center" vertical="center"/>
    </xf>
    <xf numFmtId="0" fontId="0" fillId="0" borderId="0" xfId="0" applyFont="1" applyFill="1"/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/>
    <xf numFmtId="164" fontId="18" fillId="0" borderId="1" xfId="0" applyNumberFormat="1" applyFont="1" applyBorder="1" applyAlignment="1">
      <alignment horizontal="center" vertical="center" wrapText="1"/>
    </xf>
    <xf numFmtId="165" fontId="18" fillId="0" borderId="1" xfId="0" applyNumberFormat="1" applyFont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 applyProtection="1"/>
    <xf numFmtId="164" fontId="13" fillId="0" borderId="1" xfId="0" applyNumberFormat="1" applyFont="1" applyFill="1" applyBorder="1" applyAlignment="1" applyProtection="1">
      <alignment horizontal="center" vertical="center" wrapText="1"/>
    </xf>
    <xf numFmtId="165" fontId="13" fillId="0" borderId="1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3" borderId="0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3" fontId="27" fillId="3" borderId="1" xfId="0" applyNumberFormat="1" applyFont="1" applyFill="1" applyBorder="1" applyAlignment="1">
      <alignment horizontal="center" vertical="center"/>
    </xf>
    <xf numFmtId="168" fontId="27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/>
    </xf>
    <xf numFmtId="0" fontId="30" fillId="0" borderId="1" xfId="0" applyFont="1" applyBorder="1" applyAlignment="1">
      <alignment horizontal="left"/>
    </xf>
    <xf numFmtId="0" fontId="31" fillId="0" borderId="1" xfId="0" applyFont="1" applyBorder="1"/>
    <xf numFmtId="2" fontId="31" fillId="0" borderId="1" xfId="0" applyNumberFormat="1" applyFont="1" applyBorder="1" applyAlignment="1">
      <alignment horizontal="center"/>
    </xf>
    <xf numFmtId="0" fontId="3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9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20" fillId="3" borderId="0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3" borderId="0" xfId="0" applyFont="1" applyFill="1" applyBorder="1" applyAlignment="1">
      <alignment horizontal="center" vertical="center"/>
    </xf>
    <xf numFmtId="0" fontId="27" fillId="0" borderId="15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3" borderId="15" xfId="0" applyFont="1" applyFill="1" applyBorder="1" applyAlignment="1">
      <alignment horizontal="center" vertical="center" wrapText="1"/>
    </xf>
    <xf numFmtId="0" fontId="27" fillId="3" borderId="19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2" fontId="3" fillId="0" borderId="1" xfId="0" applyNumberFormat="1" applyFont="1" applyFill="1" applyBorder="1"/>
    <xf numFmtId="2" fontId="6" fillId="0" borderId="1" xfId="0" applyNumberFormat="1" applyFont="1" applyFill="1" applyBorder="1" applyAlignment="1">
      <alignment horizontal="right"/>
    </xf>
    <xf numFmtId="0" fontId="4" fillId="0" borderId="6" xfId="0" applyFont="1" applyFill="1" applyBorder="1" applyAlignment="1">
      <alignment horizontal="center" vertical="center"/>
    </xf>
    <xf numFmtId="0" fontId="3" fillId="0" borderId="7" xfId="0" applyFont="1" applyFill="1" applyBorder="1"/>
    <xf numFmtId="2" fontId="3" fillId="0" borderId="7" xfId="0" applyNumberFormat="1" applyFont="1" applyFill="1" applyBorder="1" applyAlignment="1">
      <alignment horizontal="right"/>
    </xf>
    <xf numFmtId="2" fontId="3" fillId="0" borderId="7" xfId="0" applyNumberFormat="1" applyFont="1" applyFill="1" applyBorder="1"/>
    <xf numFmtId="1" fontId="3" fillId="0" borderId="6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</xdr:row>
      <xdr:rowOff>28575</xdr:rowOff>
    </xdr:from>
    <xdr:to>
      <xdr:col>6</xdr:col>
      <xdr:colOff>200025</xdr:colOff>
      <xdr:row>2</xdr:row>
      <xdr:rowOff>28575</xdr:rowOff>
    </xdr:to>
    <xdr:cxnSp macro="">
      <xdr:nvCxnSpPr>
        <xdr:cNvPr id="6" name="Straight Connector 2"/>
        <xdr:cNvCxnSpPr/>
      </xdr:nvCxnSpPr>
      <xdr:spPr>
        <a:xfrm>
          <a:off x="1581150" y="447675"/>
          <a:ext cx="19907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585788</xdr:colOff>
      <xdr:row>2</xdr:row>
      <xdr:rowOff>61912</xdr:rowOff>
    </xdr:from>
    <xdr:to>
      <xdr:col>5</xdr:col>
      <xdr:colOff>71438</xdr:colOff>
      <xdr:row>2</xdr:row>
      <xdr:rowOff>61912</xdr:rowOff>
    </xdr:to>
    <xdr:cxnSp macro="">
      <xdr:nvCxnSpPr>
        <xdr:cNvPr id="2" name="Straight Connector 2">
          <a:extLst>
            <a:ext uri="{FF2B5EF4-FFF2-40B4-BE49-F238E27FC236}">
              <a16:creationId xmlns:a16="http://schemas.microsoft.com/office/drawing/2014/main" xmlns="" id="{31F019FC-4D62-4BBA-A4F3-9128184D04DE}"/>
            </a:ext>
          </a:extLst>
        </xdr:cNvPr>
        <xdr:cNvCxnSpPr/>
      </xdr:nvCxnSpPr>
      <xdr:spPr>
        <a:xfrm>
          <a:off x="833438" y="538162"/>
          <a:ext cx="1285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581978</xdr:colOff>
      <xdr:row>2</xdr:row>
      <xdr:rowOff>73342</xdr:rowOff>
    </xdr:from>
    <xdr:to>
      <xdr:col>5</xdr:col>
      <xdr:colOff>73355</xdr:colOff>
      <xdr:row>2</xdr:row>
      <xdr:rowOff>73342</xdr:rowOff>
    </xdr:to>
    <xdr:cxnSp macro="">
      <xdr:nvCxnSpPr>
        <xdr:cNvPr id="2" name="Straight Connector 2"/>
        <xdr:cNvCxnSpPr/>
      </xdr:nvCxnSpPr>
      <xdr:spPr>
        <a:xfrm>
          <a:off x="829628" y="549592"/>
          <a:ext cx="147257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2</xdr:row>
      <xdr:rowOff>66675</xdr:rowOff>
    </xdr:from>
    <xdr:to>
      <xdr:col>5</xdr:col>
      <xdr:colOff>76200</xdr:colOff>
      <xdr:row>2</xdr:row>
      <xdr:rowOff>66675</xdr:rowOff>
    </xdr:to>
    <xdr:cxnSp macro="">
      <xdr:nvCxnSpPr>
        <xdr:cNvPr id="2" name="Straight Connector 2"/>
        <xdr:cNvCxnSpPr/>
      </xdr:nvCxnSpPr>
      <xdr:spPr>
        <a:xfrm>
          <a:off x="838200" y="542925"/>
          <a:ext cx="14859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587375</xdr:colOff>
      <xdr:row>2</xdr:row>
      <xdr:rowOff>60325</xdr:rowOff>
    </xdr:from>
    <xdr:to>
      <xdr:col>5</xdr:col>
      <xdr:colOff>76246</xdr:colOff>
      <xdr:row>2</xdr:row>
      <xdr:rowOff>60325</xdr:rowOff>
    </xdr:to>
    <xdr:cxnSp macro="">
      <xdr:nvCxnSpPr>
        <xdr:cNvPr id="2" name="Straight Connector 2"/>
        <xdr:cNvCxnSpPr/>
      </xdr:nvCxnSpPr>
      <xdr:spPr>
        <a:xfrm>
          <a:off x="835025" y="536575"/>
          <a:ext cx="13367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587375</xdr:colOff>
      <xdr:row>2</xdr:row>
      <xdr:rowOff>60325</xdr:rowOff>
    </xdr:from>
    <xdr:to>
      <xdr:col>5</xdr:col>
      <xdr:colOff>76239</xdr:colOff>
      <xdr:row>2</xdr:row>
      <xdr:rowOff>60325</xdr:rowOff>
    </xdr:to>
    <xdr:cxnSp macro="">
      <xdr:nvCxnSpPr>
        <xdr:cNvPr id="2" name="Straight Connector 2"/>
        <xdr:cNvCxnSpPr/>
      </xdr:nvCxnSpPr>
      <xdr:spPr>
        <a:xfrm>
          <a:off x="835025" y="384175"/>
          <a:ext cx="158436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2</xdr:row>
      <xdr:rowOff>57150</xdr:rowOff>
    </xdr:from>
    <xdr:to>
      <xdr:col>7</xdr:col>
      <xdr:colOff>142875</xdr:colOff>
      <xdr:row>2</xdr:row>
      <xdr:rowOff>57150</xdr:rowOff>
    </xdr:to>
    <xdr:cxnSp macro="">
      <xdr:nvCxnSpPr>
        <xdr:cNvPr id="2" name="Straight Connector 2"/>
        <xdr:cNvCxnSpPr/>
      </xdr:nvCxnSpPr>
      <xdr:spPr>
        <a:xfrm>
          <a:off x="1628775" y="533400"/>
          <a:ext cx="1323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2</xdr:row>
      <xdr:rowOff>66675</xdr:rowOff>
    </xdr:from>
    <xdr:to>
      <xdr:col>5</xdr:col>
      <xdr:colOff>76200</xdr:colOff>
      <xdr:row>2</xdr:row>
      <xdr:rowOff>66675</xdr:rowOff>
    </xdr:to>
    <xdr:cxnSp macro="">
      <xdr:nvCxnSpPr>
        <xdr:cNvPr id="2" name="Straight Connector 2"/>
        <xdr:cNvCxnSpPr/>
      </xdr:nvCxnSpPr>
      <xdr:spPr>
        <a:xfrm>
          <a:off x="838200" y="542925"/>
          <a:ext cx="15049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2</xdr:row>
      <xdr:rowOff>66675</xdr:rowOff>
    </xdr:from>
    <xdr:to>
      <xdr:col>5</xdr:col>
      <xdr:colOff>76200</xdr:colOff>
      <xdr:row>2</xdr:row>
      <xdr:rowOff>66675</xdr:rowOff>
    </xdr:to>
    <xdr:cxnSp macro="">
      <xdr:nvCxnSpPr>
        <xdr:cNvPr id="2" name="Straight Connector 2"/>
        <xdr:cNvCxnSpPr/>
      </xdr:nvCxnSpPr>
      <xdr:spPr>
        <a:xfrm>
          <a:off x="838200" y="542925"/>
          <a:ext cx="1247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2</xdr:row>
      <xdr:rowOff>66675</xdr:rowOff>
    </xdr:from>
    <xdr:to>
      <xdr:col>5</xdr:col>
      <xdr:colOff>76200</xdr:colOff>
      <xdr:row>2</xdr:row>
      <xdr:rowOff>66675</xdr:rowOff>
    </xdr:to>
    <xdr:cxnSp macro="">
      <xdr:nvCxnSpPr>
        <xdr:cNvPr id="2" name="Straight Connector 2"/>
        <xdr:cNvCxnSpPr/>
      </xdr:nvCxnSpPr>
      <xdr:spPr>
        <a:xfrm>
          <a:off x="838200" y="542925"/>
          <a:ext cx="1247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2</xdr:row>
      <xdr:rowOff>28575</xdr:rowOff>
    </xdr:from>
    <xdr:to>
      <xdr:col>5</xdr:col>
      <xdr:colOff>200025</xdr:colOff>
      <xdr:row>2</xdr:row>
      <xdr:rowOff>28575</xdr:rowOff>
    </xdr:to>
    <xdr:cxnSp macro="">
      <xdr:nvCxnSpPr>
        <xdr:cNvPr id="2" name="Straight Connector 2"/>
        <xdr:cNvCxnSpPr/>
      </xdr:nvCxnSpPr>
      <xdr:spPr>
        <a:xfrm>
          <a:off x="1581150" y="447675"/>
          <a:ext cx="19907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584835</xdr:colOff>
      <xdr:row>2</xdr:row>
      <xdr:rowOff>68580</xdr:rowOff>
    </xdr:from>
    <xdr:to>
      <xdr:col>5</xdr:col>
      <xdr:colOff>76214</xdr:colOff>
      <xdr:row>2</xdr:row>
      <xdr:rowOff>68580</xdr:rowOff>
    </xdr:to>
    <xdr:cxnSp macro="">
      <xdr:nvCxnSpPr>
        <xdr:cNvPr id="2" name="Straight Connector 1"/>
        <xdr:cNvCxnSpPr/>
      </xdr:nvCxnSpPr>
      <xdr:spPr>
        <a:xfrm>
          <a:off x="880110" y="15794355"/>
          <a:ext cx="19107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2</xdr:row>
      <xdr:rowOff>66675</xdr:rowOff>
    </xdr:from>
    <xdr:to>
      <xdr:col>5</xdr:col>
      <xdr:colOff>76200</xdr:colOff>
      <xdr:row>2</xdr:row>
      <xdr:rowOff>66675</xdr:rowOff>
    </xdr:to>
    <xdr:cxnSp macro="">
      <xdr:nvCxnSpPr>
        <xdr:cNvPr id="2" name="Straight Connector 2"/>
        <xdr:cNvCxnSpPr/>
      </xdr:nvCxnSpPr>
      <xdr:spPr>
        <a:xfrm>
          <a:off x="876300" y="23279100"/>
          <a:ext cx="1914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2</xdr:row>
      <xdr:rowOff>0</xdr:rowOff>
    </xdr:from>
    <xdr:to>
      <xdr:col>5</xdr:col>
      <xdr:colOff>285750</xdr:colOff>
      <xdr:row>2</xdr:row>
      <xdr:rowOff>0</xdr:rowOff>
    </xdr:to>
    <xdr:cxnSp macro="">
      <xdr:nvCxnSpPr>
        <xdr:cNvPr id="2" name="Straight Connector 2"/>
        <xdr:cNvCxnSpPr/>
      </xdr:nvCxnSpPr>
      <xdr:spPr>
        <a:xfrm>
          <a:off x="1047750" y="476250"/>
          <a:ext cx="1247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2</xdr:row>
      <xdr:rowOff>66675</xdr:rowOff>
    </xdr:from>
    <xdr:to>
      <xdr:col>5</xdr:col>
      <xdr:colOff>76200</xdr:colOff>
      <xdr:row>2</xdr:row>
      <xdr:rowOff>66675</xdr:rowOff>
    </xdr:to>
    <xdr:cxnSp macro="">
      <xdr:nvCxnSpPr>
        <xdr:cNvPr id="2" name="Straight Connector 2"/>
        <xdr:cNvCxnSpPr/>
      </xdr:nvCxnSpPr>
      <xdr:spPr>
        <a:xfrm>
          <a:off x="876300" y="7810500"/>
          <a:ext cx="1914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1</xdr:row>
      <xdr:rowOff>66675</xdr:rowOff>
    </xdr:from>
    <xdr:to>
      <xdr:col>5</xdr:col>
      <xdr:colOff>76200</xdr:colOff>
      <xdr:row>1</xdr:row>
      <xdr:rowOff>66675</xdr:rowOff>
    </xdr:to>
    <xdr:cxnSp macro="">
      <xdr:nvCxnSpPr>
        <xdr:cNvPr id="2" name="Straight Connector 2"/>
        <xdr:cNvCxnSpPr/>
      </xdr:nvCxnSpPr>
      <xdr:spPr>
        <a:xfrm>
          <a:off x="838200" y="542925"/>
          <a:ext cx="1247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2</xdr:row>
      <xdr:rowOff>28575</xdr:rowOff>
    </xdr:from>
    <xdr:to>
      <xdr:col>5</xdr:col>
      <xdr:colOff>171450</xdr:colOff>
      <xdr:row>2</xdr:row>
      <xdr:rowOff>28575</xdr:rowOff>
    </xdr:to>
    <xdr:cxnSp macro="">
      <xdr:nvCxnSpPr>
        <xdr:cNvPr id="2" name="Straight Connector 2"/>
        <xdr:cNvCxnSpPr/>
      </xdr:nvCxnSpPr>
      <xdr:spPr>
        <a:xfrm>
          <a:off x="933450" y="504825"/>
          <a:ext cx="1247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2</xdr:row>
      <xdr:rowOff>28575</xdr:rowOff>
    </xdr:from>
    <xdr:to>
      <xdr:col>6</xdr:col>
      <xdr:colOff>228600</xdr:colOff>
      <xdr:row>2</xdr:row>
      <xdr:rowOff>28575</xdr:rowOff>
    </xdr:to>
    <xdr:cxnSp macro="">
      <xdr:nvCxnSpPr>
        <xdr:cNvPr id="2" name="Straight Connector 2"/>
        <xdr:cNvCxnSpPr/>
      </xdr:nvCxnSpPr>
      <xdr:spPr>
        <a:xfrm>
          <a:off x="1476375" y="504825"/>
          <a:ext cx="1628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opLeftCell="A8" zoomScale="120" zoomScaleNormal="120" workbookViewId="0">
      <selection activeCell="E30" sqref="E30"/>
    </sheetView>
  </sheetViews>
  <sheetFormatPr defaultRowHeight="15"/>
  <cols>
    <col min="1" max="1" width="4.42578125" bestFit="1" customWidth="1"/>
    <col min="2" max="2" width="9.5703125" bestFit="1" customWidth="1"/>
    <col min="14" max="14" width="9.140625" customWidth="1"/>
  </cols>
  <sheetData>
    <row r="1" spans="1:28" ht="16.5">
      <c r="A1" s="128" t="s">
        <v>0</v>
      </c>
      <c r="B1" s="128"/>
      <c r="C1" s="128"/>
      <c r="D1" s="128"/>
      <c r="E1" s="128"/>
      <c r="F1" s="128"/>
      <c r="G1" s="128"/>
      <c r="H1" s="128"/>
      <c r="I1" s="128"/>
    </row>
    <row r="2" spans="1:28" ht="16.5">
      <c r="A2" s="129" t="s">
        <v>38</v>
      </c>
      <c r="B2" s="129"/>
      <c r="C2" s="129"/>
      <c r="D2" s="129"/>
      <c r="E2" s="129"/>
      <c r="F2" s="129"/>
      <c r="G2" s="129"/>
      <c r="H2" s="129"/>
      <c r="I2" s="129"/>
    </row>
    <row r="3" spans="1:28" ht="16.5">
      <c r="A3" s="10"/>
      <c r="B3" s="11"/>
      <c r="C3" s="11"/>
      <c r="D3" s="11"/>
      <c r="E3" s="11"/>
      <c r="F3" s="11"/>
      <c r="G3" s="11"/>
      <c r="H3" s="11"/>
      <c r="I3" s="11"/>
    </row>
    <row r="4" spans="1:28" ht="18.75">
      <c r="A4" s="130" t="s">
        <v>1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</row>
    <row r="5" spans="1:28" ht="18.75">
      <c r="A5" s="131" t="s">
        <v>2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</row>
    <row r="6" spans="1:28" ht="15.75" thickBot="1">
      <c r="A6" s="1"/>
      <c r="N6" s="2"/>
      <c r="P6" s="2"/>
      <c r="AA6" s="2"/>
    </row>
    <row r="7" spans="1:28" ht="15.75" thickBot="1">
      <c r="A7" s="132" t="s">
        <v>3</v>
      </c>
      <c r="B7" s="135" t="s">
        <v>4</v>
      </c>
      <c r="C7" s="138" t="s">
        <v>5</v>
      </c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40"/>
      <c r="P7" s="138" t="s">
        <v>6</v>
      </c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40"/>
    </row>
    <row r="8" spans="1:28">
      <c r="A8" s="133"/>
      <c r="B8" s="136"/>
      <c r="C8" s="141" t="s">
        <v>7</v>
      </c>
      <c r="D8" s="124" t="s">
        <v>8</v>
      </c>
      <c r="E8" s="124"/>
      <c r="F8" s="124" t="s">
        <v>9</v>
      </c>
      <c r="G8" s="124"/>
      <c r="H8" s="124" t="s">
        <v>10</v>
      </c>
      <c r="I8" s="124"/>
      <c r="J8" s="124" t="s">
        <v>11</v>
      </c>
      <c r="K8" s="124"/>
      <c r="L8" s="124" t="s">
        <v>12</v>
      </c>
      <c r="M8" s="124"/>
      <c r="N8" s="124" t="s">
        <v>13</v>
      </c>
      <c r="O8" s="125"/>
      <c r="P8" s="126" t="s">
        <v>7</v>
      </c>
      <c r="Q8" s="124" t="s">
        <v>8</v>
      </c>
      <c r="R8" s="124"/>
      <c r="S8" s="124" t="s">
        <v>9</v>
      </c>
      <c r="T8" s="124"/>
      <c r="U8" s="124" t="s">
        <v>10</v>
      </c>
      <c r="V8" s="124"/>
      <c r="W8" s="124" t="s">
        <v>11</v>
      </c>
      <c r="X8" s="124"/>
      <c r="Y8" s="124" t="s">
        <v>12</v>
      </c>
      <c r="Z8" s="124"/>
      <c r="AA8" s="124" t="s">
        <v>13</v>
      </c>
      <c r="AB8" s="125"/>
    </row>
    <row r="9" spans="1:28" ht="15.75" thickBot="1">
      <c r="A9" s="134"/>
      <c r="B9" s="137"/>
      <c r="C9" s="142"/>
      <c r="D9" s="25" t="s">
        <v>17</v>
      </c>
      <c r="E9" s="25" t="s">
        <v>18</v>
      </c>
      <c r="F9" s="25" t="s">
        <v>17</v>
      </c>
      <c r="G9" s="25" t="s">
        <v>18</v>
      </c>
      <c r="H9" s="25" t="s">
        <v>17</v>
      </c>
      <c r="I9" s="25" t="s">
        <v>18</v>
      </c>
      <c r="J9" s="25" t="s">
        <v>17</v>
      </c>
      <c r="K9" s="25" t="s">
        <v>18</v>
      </c>
      <c r="L9" s="25" t="s">
        <v>17</v>
      </c>
      <c r="M9" s="25" t="s">
        <v>18</v>
      </c>
      <c r="N9" s="26" t="s">
        <v>17</v>
      </c>
      <c r="O9" s="27" t="s">
        <v>18</v>
      </c>
      <c r="P9" s="127"/>
      <c r="Q9" s="25" t="s">
        <v>17</v>
      </c>
      <c r="R9" s="25" t="s">
        <v>18</v>
      </c>
      <c r="S9" s="25" t="s">
        <v>17</v>
      </c>
      <c r="T9" s="25" t="s">
        <v>18</v>
      </c>
      <c r="U9" s="25" t="s">
        <v>17</v>
      </c>
      <c r="V9" s="25" t="s">
        <v>18</v>
      </c>
      <c r="W9" s="25" t="s">
        <v>17</v>
      </c>
      <c r="X9" s="25" t="s">
        <v>18</v>
      </c>
      <c r="Y9" s="25" t="s">
        <v>17</v>
      </c>
      <c r="Z9" s="25" t="s">
        <v>18</v>
      </c>
      <c r="AA9" s="26" t="s">
        <v>17</v>
      </c>
      <c r="AB9" s="27" t="s">
        <v>18</v>
      </c>
    </row>
    <row r="10" spans="1:28">
      <c r="A10" s="20">
        <v>1</v>
      </c>
      <c r="B10" s="21" t="s">
        <v>19</v>
      </c>
      <c r="C10" s="22">
        <v>8889</v>
      </c>
      <c r="D10" s="22">
        <v>3909</v>
      </c>
      <c r="E10" s="23">
        <v>43.975700303746201</v>
      </c>
      <c r="F10" s="22">
        <v>2073</v>
      </c>
      <c r="G10" s="23">
        <v>23.320958488018899</v>
      </c>
      <c r="H10" s="22">
        <v>1681</v>
      </c>
      <c r="I10" s="23">
        <v>18.911013612329846</v>
      </c>
      <c r="J10" s="22">
        <v>723</v>
      </c>
      <c r="K10" s="23">
        <v>8.1336483293958839</v>
      </c>
      <c r="L10" s="22">
        <v>494</v>
      </c>
      <c r="M10" s="23">
        <v>5.5574305321183486</v>
      </c>
      <c r="N10" s="22">
        <v>7663</v>
      </c>
      <c r="O10" s="24">
        <v>86.20767240409495</v>
      </c>
      <c r="P10" s="28">
        <v>8882</v>
      </c>
      <c r="Q10" s="29">
        <v>3640</v>
      </c>
      <c r="R10" s="30">
        <v>40.981760864670122</v>
      </c>
      <c r="S10" s="29">
        <v>2655</v>
      </c>
      <c r="T10" s="30">
        <v>29.891916235082189</v>
      </c>
      <c r="U10" s="29">
        <v>1801</v>
      </c>
      <c r="V10" s="30">
        <v>20.276964647601893</v>
      </c>
      <c r="W10" s="29">
        <v>650</v>
      </c>
      <c r="X10" s="30">
        <v>7.3181715829768068</v>
      </c>
      <c r="Y10" s="29">
        <v>140</v>
      </c>
      <c r="Z10" s="30">
        <v>1.5762215717180814</v>
      </c>
      <c r="AA10" s="22">
        <v>8096</v>
      </c>
      <c r="AB10" s="24">
        <v>91.1506417473542</v>
      </c>
    </row>
    <row r="11" spans="1:28">
      <c r="A11" s="13">
        <v>2</v>
      </c>
      <c r="B11" s="3" t="s">
        <v>20</v>
      </c>
      <c r="C11" s="5">
        <v>8461</v>
      </c>
      <c r="D11" s="5">
        <v>5089</v>
      </c>
      <c r="E11" s="6">
        <v>60.146554780758777</v>
      </c>
      <c r="F11" s="5">
        <v>1784</v>
      </c>
      <c r="G11" s="6">
        <v>21.084978134972225</v>
      </c>
      <c r="H11" s="5">
        <v>971</v>
      </c>
      <c r="I11" s="6">
        <v>11.476184848126698</v>
      </c>
      <c r="J11" s="5">
        <v>391</v>
      </c>
      <c r="K11" s="6">
        <v>4.6212031674742935</v>
      </c>
      <c r="L11" s="5">
        <v>221</v>
      </c>
      <c r="M11" s="6">
        <v>2.6119843990072096</v>
      </c>
      <c r="N11" s="5">
        <v>7844</v>
      </c>
      <c r="O11" s="14">
        <v>92.707717763857701</v>
      </c>
      <c r="P11" s="18">
        <v>8461</v>
      </c>
      <c r="Q11" s="7">
        <v>4601</v>
      </c>
      <c r="R11" s="9">
        <v>54.378915021865026</v>
      </c>
      <c r="S11" s="7">
        <v>2490</v>
      </c>
      <c r="T11" s="9">
        <v>29.429145491076703</v>
      </c>
      <c r="U11" s="7">
        <v>1032</v>
      </c>
      <c r="V11" s="9">
        <v>12.197139817988417</v>
      </c>
      <c r="W11" s="7">
        <v>266</v>
      </c>
      <c r="X11" s="9">
        <v>3.1438364259543792</v>
      </c>
      <c r="Y11" s="7">
        <v>67</v>
      </c>
      <c r="Z11" s="9">
        <v>0.79186857345467443</v>
      </c>
      <c r="AA11" s="5">
        <v>8123</v>
      </c>
      <c r="AB11" s="14">
        <v>96.005200330930151</v>
      </c>
    </row>
    <row r="12" spans="1:28">
      <c r="A12" s="13">
        <v>3</v>
      </c>
      <c r="B12" s="3" t="s">
        <v>21</v>
      </c>
      <c r="C12" s="5">
        <v>8462</v>
      </c>
      <c r="D12" s="5">
        <v>5428</v>
      </c>
      <c r="E12" s="6">
        <v>64.14559205861498</v>
      </c>
      <c r="F12" s="5">
        <v>1424</v>
      </c>
      <c r="G12" s="6">
        <v>16.828173008744979</v>
      </c>
      <c r="H12" s="5">
        <v>981</v>
      </c>
      <c r="I12" s="6">
        <v>11.593004017962656</v>
      </c>
      <c r="J12" s="5">
        <v>423</v>
      </c>
      <c r="K12" s="6">
        <v>4.9988182462774757</v>
      </c>
      <c r="L12" s="5">
        <v>202</v>
      </c>
      <c r="M12" s="6">
        <v>2.3871425194989362</v>
      </c>
      <c r="N12" s="5">
        <v>7833</v>
      </c>
      <c r="O12" s="14">
        <v>92.566769085322619</v>
      </c>
      <c r="P12" s="18">
        <v>8462</v>
      </c>
      <c r="Q12" s="7">
        <v>5465</v>
      </c>
      <c r="R12" s="9">
        <v>64.582840935948951</v>
      </c>
      <c r="S12" s="7">
        <v>1999</v>
      </c>
      <c r="T12" s="9">
        <v>23.623256913259276</v>
      </c>
      <c r="U12" s="7">
        <v>820</v>
      </c>
      <c r="V12" s="9">
        <v>9.6903805246986519</v>
      </c>
      <c r="W12" s="7">
        <v>149</v>
      </c>
      <c r="X12" s="9">
        <v>1.7608130465610965</v>
      </c>
      <c r="Y12" s="7">
        <v>25</v>
      </c>
      <c r="Z12" s="9">
        <v>0.29543843063105651</v>
      </c>
      <c r="AA12" s="5">
        <v>8284</v>
      </c>
      <c r="AB12" s="14">
        <v>97.896478373906888</v>
      </c>
    </row>
    <row r="13" spans="1:28" s="2" customFormat="1">
      <c r="A13" s="175">
        <v>4</v>
      </c>
      <c r="B13" s="176" t="s">
        <v>22</v>
      </c>
      <c r="C13" s="5">
        <v>8628</v>
      </c>
      <c r="D13" s="5"/>
      <c r="E13" s="5"/>
      <c r="F13" s="5"/>
      <c r="G13" s="6"/>
      <c r="H13" s="5">
        <v>8617</v>
      </c>
      <c r="I13" s="6">
        <f>H13/C13*100</f>
        <v>99.872508113120077</v>
      </c>
      <c r="J13" s="5">
        <v>11</v>
      </c>
      <c r="K13" s="6">
        <f>J13/C13*100</f>
        <v>0.12749188687992583</v>
      </c>
      <c r="L13" s="5"/>
      <c r="M13" s="6"/>
      <c r="N13" s="5">
        <v>8617</v>
      </c>
      <c r="O13" s="6">
        <v>99.87</v>
      </c>
      <c r="P13" s="18">
        <v>8628</v>
      </c>
      <c r="Q13" s="99"/>
      <c r="R13" s="177"/>
      <c r="S13" s="99"/>
      <c r="T13" s="177"/>
      <c r="U13" s="5">
        <v>8611</v>
      </c>
      <c r="V13" s="14">
        <f t="shared" ref="V13:V14" si="0">U13/P13*100</f>
        <v>99.802967083912847</v>
      </c>
      <c r="W13" s="99">
        <v>16</v>
      </c>
      <c r="X13" s="177">
        <v>0.11590171534538712</v>
      </c>
      <c r="Y13" s="99"/>
      <c r="Z13" s="177"/>
      <c r="AA13" s="5">
        <v>8611</v>
      </c>
      <c r="AB13" s="14">
        <v>99.802967083912847</v>
      </c>
    </row>
    <row r="14" spans="1:28" s="2" customFormat="1">
      <c r="A14" s="175">
        <v>5</v>
      </c>
      <c r="B14" s="176" t="s">
        <v>23</v>
      </c>
      <c r="C14" s="5">
        <v>8629</v>
      </c>
      <c r="D14" s="5"/>
      <c r="E14" s="5"/>
      <c r="F14" s="5"/>
      <c r="G14" s="6"/>
      <c r="H14" s="5">
        <v>8629</v>
      </c>
      <c r="I14" s="6">
        <f t="shared" ref="I14:I15" si="1">H14/C14*100</f>
        <v>100</v>
      </c>
      <c r="J14" s="5">
        <v>0</v>
      </c>
      <c r="K14" s="6">
        <f t="shared" ref="K14:K15" si="2">J14/C14*100</f>
        <v>0</v>
      </c>
      <c r="L14" s="5"/>
      <c r="M14" s="6"/>
      <c r="N14" s="5">
        <v>8629</v>
      </c>
      <c r="O14" s="6">
        <v>100</v>
      </c>
      <c r="P14" s="18">
        <v>8629</v>
      </c>
      <c r="Q14" s="99"/>
      <c r="R14" s="177"/>
      <c r="S14" s="99"/>
      <c r="T14" s="177"/>
      <c r="U14" s="5">
        <v>8629</v>
      </c>
      <c r="V14" s="14">
        <f t="shared" si="0"/>
        <v>100</v>
      </c>
      <c r="W14" s="99">
        <v>0</v>
      </c>
      <c r="X14" s="177">
        <v>0</v>
      </c>
      <c r="Y14" s="99"/>
      <c r="Z14" s="177"/>
      <c r="AA14" s="5">
        <v>8629</v>
      </c>
      <c r="AB14" s="14">
        <v>100</v>
      </c>
    </row>
    <row r="15" spans="1:28" s="2" customFormat="1">
      <c r="A15" s="175">
        <v>6</v>
      </c>
      <c r="B15" s="176" t="s">
        <v>24</v>
      </c>
      <c r="C15" s="5">
        <v>5733</v>
      </c>
      <c r="D15" s="5"/>
      <c r="E15" s="5"/>
      <c r="F15" s="5"/>
      <c r="G15" s="6"/>
      <c r="H15" s="5">
        <v>5725</v>
      </c>
      <c r="I15" s="6">
        <f t="shared" si="1"/>
        <v>99.860457003314153</v>
      </c>
      <c r="J15" s="5">
        <v>8</v>
      </c>
      <c r="K15" s="6">
        <f t="shared" si="2"/>
        <v>0.13954299668585382</v>
      </c>
      <c r="L15" s="5"/>
      <c r="M15" s="6"/>
      <c r="N15" s="5">
        <v>5725</v>
      </c>
      <c r="O15" s="6">
        <v>99.86</v>
      </c>
      <c r="P15" s="18">
        <v>5811</v>
      </c>
      <c r="Q15" s="99"/>
      <c r="R15" s="177"/>
      <c r="S15" s="99"/>
      <c r="T15" s="177"/>
      <c r="U15" s="5">
        <v>5710</v>
      </c>
      <c r="V15" s="14">
        <f>U15/P15*100</f>
        <v>98.261917053863371</v>
      </c>
      <c r="W15" s="99">
        <v>101</v>
      </c>
      <c r="X15" s="177">
        <v>0</v>
      </c>
      <c r="Y15" s="99"/>
      <c r="Z15" s="177"/>
      <c r="AA15" s="5">
        <v>5710</v>
      </c>
      <c r="AB15" s="14">
        <v>98.26</v>
      </c>
    </row>
    <row r="16" spans="1:28">
      <c r="A16" s="13">
        <v>7</v>
      </c>
      <c r="B16" s="3" t="s">
        <v>25</v>
      </c>
      <c r="C16" s="5">
        <v>17355</v>
      </c>
      <c r="D16" s="5">
        <v>6830</v>
      </c>
      <c r="E16" s="6">
        <v>39.354652837798902</v>
      </c>
      <c r="F16" s="5">
        <v>4316</v>
      </c>
      <c r="G16" s="6">
        <v>24.868913857677903</v>
      </c>
      <c r="H16" s="5">
        <v>3386</v>
      </c>
      <c r="I16" s="6">
        <v>19.51022760011524</v>
      </c>
      <c r="J16" s="5">
        <v>1750</v>
      </c>
      <c r="K16" s="6">
        <v>10.083549409392106</v>
      </c>
      <c r="L16" s="5">
        <v>1073</v>
      </c>
      <c r="M16" s="6">
        <v>6.1826562950158452</v>
      </c>
      <c r="N16" s="5">
        <v>14522</v>
      </c>
      <c r="O16" s="14">
        <v>83.676174013252663</v>
      </c>
      <c r="P16" s="18">
        <v>17351</v>
      </c>
      <c r="Q16" s="7">
        <v>8204</v>
      </c>
      <c r="R16" s="9">
        <v>47.282577373062075</v>
      </c>
      <c r="S16" s="7">
        <v>5255</v>
      </c>
      <c r="T16" s="9">
        <v>30.286438821969913</v>
      </c>
      <c r="U16" s="7">
        <v>2869</v>
      </c>
      <c r="V16" s="9">
        <v>16.535070024782435</v>
      </c>
      <c r="W16" s="7">
        <v>863</v>
      </c>
      <c r="X16" s="9">
        <v>4.9737767275661344</v>
      </c>
      <c r="Y16" s="7">
        <v>158</v>
      </c>
      <c r="Z16" s="9">
        <v>0.91061033946170256</v>
      </c>
      <c r="AA16" s="5">
        <v>16323</v>
      </c>
      <c r="AB16" s="14">
        <v>94.075269436920067</v>
      </c>
    </row>
    <row r="17" spans="1:28">
      <c r="A17" s="13">
        <v>8</v>
      </c>
      <c r="B17" s="3" t="s">
        <v>26</v>
      </c>
      <c r="C17" s="5">
        <v>14639</v>
      </c>
      <c r="D17" s="5">
        <v>9974</v>
      </c>
      <c r="E17" s="6">
        <v>68.133069198715759</v>
      </c>
      <c r="F17" s="5">
        <v>2569</v>
      </c>
      <c r="G17" s="6">
        <v>17.549012910717945</v>
      </c>
      <c r="H17" s="5">
        <v>1746</v>
      </c>
      <c r="I17" s="6">
        <v>11.927044197007993</v>
      </c>
      <c r="J17" s="5">
        <v>245</v>
      </c>
      <c r="K17" s="6">
        <v>1.6736115854908122</v>
      </c>
      <c r="L17" s="8">
        <v>91</v>
      </c>
      <c r="M17" s="6">
        <v>0.62162716032515886</v>
      </c>
      <c r="N17" s="5">
        <v>14289</v>
      </c>
      <c r="O17" s="14">
        <v>97.609126306441695</v>
      </c>
      <c r="P17" s="18">
        <v>14637</v>
      </c>
      <c r="Q17" s="7">
        <v>9459</v>
      </c>
      <c r="R17" s="9">
        <v>64.623898339823739</v>
      </c>
      <c r="S17" s="7">
        <v>3734</v>
      </c>
      <c r="T17" s="9">
        <v>25.510692081710733</v>
      </c>
      <c r="U17" s="7">
        <v>1335</v>
      </c>
      <c r="V17" s="9">
        <v>9.1207214593154333</v>
      </c>
      <c r="W17" s="7">
        <v>94</v>
      </c>
      <c r="X17" s="9">
        <v>0.64220810275329643</v>
      </c>
      <c r="Y17" s="7">
        <v>15</v>
      </c>
      <c r="Z17" s="9">
        <v>0.10248001639680263</v>
      </c>
      <c r="AA17" s="5">
        <v>14523</v>
      </c>
      <c r="AB17" s="14">
        <v>99.221151875384294</v>
      </c>
    </row>
    <row r="18" spans="1:28">
      <c r="A18" s="13">
        <v>9</v>
      </c>
      <c r="B18" s="3" t="s">
        <v>27</v>
      </c>
      <c r="C18" s="5">
        <v>17355</v>
      </c>
      <c r="D18" s="5">
        <v>6419</v>
      </c>
      <c r="E18" s="6">
        <v>36.986459233650244</v>
      </c>
      <c r="F18" s="5">
        <v>4862</v>
      </c>
      <c r="G18" s="6">
        <v>28.014981273408239</v>
      </c>
      <c r="H18" s="5">
        <v>3558</v>
      </c>
      <c r="I18" s="6">
        <v>20.501296456352634</v>
      </c>
      <c r="J18" s="5">
        <v>1733</v>
      </c>
      <c r="K18" s="6">
        <v>9.9855949294151536</v>
      </c>
      <c r="L18" s="5">
        <v>769</v>
      </c>
      <c r="M18" s="6">
        <v>4.430999711898588</v>
      </c>
      <c r="N18" s="5">
        <v>14839</v>
      </c>
      <c r="O18" s="14">
        <v>85.502736963411124</v>
      </c>
      <c r="P18" s="18">
        <v>17348</v>
      </c>
      <c r="Q18" s="7">
        <v>6733</v>
      </c>
      <c r="R18" s="9">
        <v>38.811390362001383</v>
      </c>
      <c r="S18" s="7">
        <v>5684</v>
      </c>
      <c r="T18" s="9">
        <v>32.764583813696099</v>
      </c>
      <c r="U18" s="7">
        <v>3629</v>
      </c>
      <c r="V18" s="9">
        <v>20.918837906386901</v>
      </c>
      <c r="W18" s="7">
        <v>1149</v>
      </c>
      <c r="X18" s="9">
        <v>6.6232418722619331</v>
      </c>
      <c r="Y18" s="7">
        <v>144</v>
      </c>
      <c r="Z18" s="9">
        <v>0.83006686649757899</v>
      </c>
      <c r="AA18" s="5">
        <v>16051</v>
      </c>
      <c r="AB18" s="14">
        <v>92.52363384828223</v>
      </c>
    </row>
    <row r="19" spans="1:28">
      <c r="A19" s="13">
        <v>10</v>
      </c>
      <c r="B19" s="3" t="s">
        <v>28</v>
      </c>
      <c r="C19" s="5">
        <v>8893</v>
      </c>
      <c r="D19" s="5">
        <v>5698</v>
      </c>
      <c r="E19" s="6">
        <v>64.072866299336567</v>
      </c>
      <c r="F19" s="5">
        <v>1507</v>
      </c>
      <c r="G19" s="6">
        <v>16.9459125154616</v>
      </c>
      <c r="H19" s="5">
        <v>1019</v>
      </c>
      <c r="I19" s="6">
        <v>11.458450466659171</v>
      </c>
      <c r="J19" s="5">
        <v>379</v>
      </c>
      <c r="K19" s="6">
        <v>4.2617789272461488</v>
      </c>
      <c r="L19" s="5">
        <v>282</v>
      </c>
      <c r="M19" s="6">
        <v>3.1710333970538631</v>
      </c>
      <c r="N19" s="5">
        <v>8224</v>
      </c>
      <c r="O19" s="14">
        <v>92.477229281457326</v>
      </c>
      <c r="P19" s="18">
        <v>8886</v>
      </c>
      <c r="Q19" s="7">
        <v>5692</v>
      </c>
      <c r="R19" s="9">
        <v>64.055818140895795</v>
      </c>
      <c r="S19" s="7">
        <v>2099</v>
      </c>
      <c r="T19" s="9">
        <v>23.621426963763223</v>
      </c>
      <c r="U19" s="7">
        <v>918</v>
      </c>
      <c r="V19" s="9">
        <v>10.330857528696827</v>
      </c>
      <c r="W19" s="7">
        <v>164</v>
      </c>
      <c r="X19" s="9">
        <v>1.8455998199414809</v>
      </c>
      <c r="Y19" s="7">
        <v>17</v>
      </c>
      <c r="Z19" s="9">
        <v>0.19131217645734863</v>
      </c>
      <c r="AA19" s="5">
        <v>8704</v>
      </c>
      <c r="AB19" s="14">
        <v>97.951834346162499</v>
      </c>
    </row>
    <row r="20" spans="1:28">
      <c r="A20" s="13">
        <v>11</v>
      </c>
      <c r="B20" s="3" t="s">
        <v>29</v>
      </c>
      <c r="C20" s="5">
        <v>17354</v>
      </c>
      <c r="D20" s="5">
        <v>5756</v>
      </c>
      <c r="E20" s="6">
        <v>33.168145672467439</v>
      </c>
      <c r="F20" s="5">
        <v>7108</v>
      </c>
      <c r="G20" s="6">
        <v>40.958856747723864</v>
      </c>
      <c r="H20" s="5">
        <v>3724</v>
      </c>
      <c r="I20" s="6">
        <v>21.459029618531751</v>
      </c>
      <c r="J20" s="5">
        <v>620</v>
      </c>
      <c r="K20" s="6">
        <v>3.5726633629134494</v>
      </c>
      <c r="L20" s="5">
        <v>151</v>
      </c>
      <c r="M20" s="6">
        <v>0.87011639967730781</v>
      </c>
      <c r="N20" s="5">
        <v>16574</v>
      </c>
      <c r="O20" s="14">
        <v>95.505358995044361</v>
      </c>
      <c r="P20" s="18">
        <v>17351</v>
      </c>
      <c r="Q20" s="7">
        <v>5039</v>
      </c>
      <c r="R20" s="9">
        <v>29.041553800933663</v>
      </c>
      <c r="S20" s="7">
        <v>8253</v>
      </c>
      <c r="T20" s="9">
        <v>47.564981845426779</v>
      </c>
      <c r="U20" s="7">
        <v>3487</v>
      </c>
      <c r="V20" s="9">
        <v>20.096824390525043</v>
      </c>
      <c r="W20" s="7">
        <v>538</v>
      </c>
      <c r="X20" s="9">
        <v>3.1006858394328858</v>
      </c>
      <c r="Y20" s="7">
        <v>33</v>
      </c>
      <c r="Z20" s="9">
        <v>0.19019076710276064</v>
      </c>
      <c r="AA20" s="5">
        <v>16774</v>
      </c>
      <c r="AB20" s="14">
        <v>96.674543253991132</v>
      </c>
    </row>
    <row r="21" spans="1:28">
      <c r="A21" s="13">
        <v>12</v>
      </c>
      <c r="B21" s="3" t="s">
        <v>30</v>
      </c>
      <c r="C21" s="5">
        <v>8893</v>
      </c>
      <c r="D21" s="5">
        <v>6559</v>
      </c>
      <c r="E21" s="6">
        <v>73.754638479703132</v>
      </c>
      <c r="F21" s="5">
        <v>1171</v>
      </c>
      <c r="G21" s="6">
        <v>13.167659957269763</v>
      </c>
      <c r="H21" s="5">
        <v>731</v>
      </c>
      <c r="I21" s="6">
        <v>8.2199482739233112</v>
      </c>
      <c r="J21" s="5">
        <v>293</v>
      </c>
      <c r="K21" s="6">
        <v>3.2947261891375237</v>
      </c>
      <c r="L21" s="5">
        <v>131</v>
      </c>
      <c r="M21" s="6">
        <v>1.4730687057236027</v>
      </c>
      <c r="N21" s="5">
        <v>8461</v>
      </c>
      <c r="O21" s="14">
        <v>95.142246710896202</v>
      </c>
      <c r="P21" s="18">
        <v>8886</v>
      </c>
      <c r="Q21" s="7">
        <v>6486</v>
      </c>
      <c r="R21" s="9">
        <v>72.991222147197846</v>
      </c>
      <c r="S21" s="7">
        <v>1761</v>
      </c>
      <c r="T21" s="9">
        <v>19.817690749493586</v>
      </c>
      <c r="U21" s="7">
        <v>542</v>
      </c>
      <c r="V21" s="9">
        <v>6.0994823317578213</v>
      </c>
      <c r="W21" s="7">
        <v>90</v>
      </c>
      <c r="X21" s="9">
        <v>1.0128291694800811</v>
      </c>
      <c r="Y21" s="7">
        <v>11</v>
      </c>
      <c r="Z21" s="9">
        <v>0.12379023182534324</v>
      </c>
      <c r="AA21" s="5">
        <v>8784</v>
      </c>
      <c r="AB21" s="14">
        <v>98.852126941255918</v>
      </c>
    </row>
    <row r="22" spans="1:28">
      <c r="A22" s="13">
        <v>13</v>
      </c>
      <c r="B22" s="3" t="s">
        <v>31</v>
      </c>
      <c r="C22" s="5">
        <v>8890</v>
      </c>
      <c r="D22" s="5">
        <v>4332</v>
      </c>
      <c r="E22" s="6">
        <v>48.728908886389199</v>
      </c>
      <c r="F22" s="5">
        <v>1710</v>
      </c>
      <c r="G22" s="6">
        <v>19.235095613048369</v>
      </c>
      <c r="H22" s="5">
        <v>1347</v>
      </c>
      <c r="I22" s="6">
        <v>15.15185601799775</v>
      </c>
      <c r="J22" s="5">
        <v>754</v>
      </c>
      <c r="K22" s="6">
        <v>8.4814398200224979</v>
      </c>
      <c r="L22" s="5">
        <v>739</v>
      </c>
      <c r="M22" s="6">
        <v>8.3127109111361079</v>
      </c>
      <c r="N22" s="5">
        <v>7389</v>
      </c>
      <c r="O22" s="14">
        <v>83.115860517435323</v>
      </c>
      <c r="P22" s="18">
        <v>8883</v>
      </c>
      <c r="Q22" s="7">
        <v>4125</v>
      </c>
      <c r="R22" s="9">
        <v>46.437014522120904</v>
      </c>
      <c r="S22" s="7">
        <v>2400</v>
      </c>
      <c r="T22" s="9">
        <v>27.017899358324893</v>
      </c>
      <c r="U22" s="7">
        <v>1665</v>
      </c>
      <c r="V22" s="9">
        <v>18.743667679837891</v>
      </c>
      <c r="W22" s="7">
        <v>575</v>
      </c>
      <c r="X22" s="9">
        <v>6.4730383879320046</v>
      </c>
      <c r="Y22" s="7">
        <v>122</v>
      </c>
      <c r="Z22" s="9">
        <v>1.3734098840481819</v>
      </c>
      <c r="AA22" s="5">
        <v>8190</v>
      </c>
      <c r="AB22" s="14">
        <v>92.198581560283685</v>
      </c>
    </row>
    <row r="23" spans="1:28">
      <c r="A23" s="13">
        <v>14</v>
      </c>
      <c r="B23" s="3" t="s">
        <v>32</v>
      </c>
      <c r="C23" s="5">
        <v>17354</v>
      </c>
      <c r="D23" s="5">
        <v>11779</v>
      </c>
      <c r="E23" s="6">
        <v>67.874841535092784</v>
      </c>
      <c r="F23" s="5">
        <v>3136</v>
      </c>
      <c r="G23" s="6">
        <v>18.070761784026736</v>
      </c>
      <c r="H23" s="5">
        <v>1606</v>
      </c>
      <c r="I23" s="6">
        <v>9.2543505819983878</v>
      </c>
      <c r="J23" s="5">
        <v>520</v>
      </c>
      <c r="K23" s="6">
        <v>2.9964273366370864</v>
      </c>
      <c r="L23" s="5">
        <v>309</v>
      </c>
      <c r="M23" s="6">
        <v>1.7805693211939608</v>
      </c>
      <c r="N23" s="5">
        <v>16521</v>
      </c>
      <c r="O23" s="14">
        <v>95.199953901117894</v>
      </c>
      <c r="P23" s="18">
        <v>17354</v>
      </c>
      <c r="Q23" s="7">
        <v>11485</v>
      </c>
      <c r="R23" s="9">
        <v>66.180707617840255</v>
      </c>
      <c r="S23" s="7">
        <v>3941</v>
      </c>
      <c r="T23" s="9">
        <v>22.709461795551459</v>
      </c>
      <c r="U23" s="7">
        <v>1465</v>
      </c>
      <c r="V23" s="9">
        <v>8.4418577849487164</v>
      </c>
      <c r="W23" s="7">
        <v>359</v>
      </c>
      <c r="X23" s="9">
        <v>2.0686873343321426</v>
      </c>
      <c r="Y23" s="7">
        <v>104</v>
      </c>
      <c r="Z23" s="9">
        <v>0.59928546732741728</v>
      </c>
      <c r="AA23" s="5">
        <v>16891</v>
      </c>
      <c r="AB23" s="14">
        <v>97.332027198340441</v>
      </c>
    </row>
    <row r="24" spans="1:28">
      <c r="A24" s="13">
        <v>15</v>
      </c>
      <c r="B24" s="3" t="s">
        <v>33</v>
      </c>
      <c r="C24" s="5">
        <v>8893</v>
      </c>
      <c r="D24" s="5">
        <v>6110</v>
      </c>
      <c r="E24" s="6">
        <v>68.705723602833686</v>
      </c>
      <c r="F24" s="5">
        <v>1494</v>
      </c>
      <c r="G24" s="6">
        <v>16.799730124817273</v>
      </c>
      <c r="H24" s="5">
        <v>848</v>
      </c>
      <c r="I24" s="6">
        <v>9.5355897897222537</v>
      </c>
      <c r="J24" s="5">
        <v>324</v>
      </c>
      <c r="K24" s="6">
        <v>3.6433149668278424</v>
      </c>
      <c r="L24" s="5">
        <v>109</v>
      </c>
      <c r="M24" s="6">
        <v>1.2256831215562802</v>
      </c>
      <c r="N24" s="5">
        <v>8452</v>
      </c>
      <c r="O24" s="14">
        <v>95.041043517373211</v>
      </c>
      <c r="P24" s="18">
        <v>8886</v>
      </c>
      <c r="Q24" s="7">
        <v>6257</v>
      </c>
      <c r="R24" s="9">
        <v>70.414134593742972</v>
      </c>
      <c r="S24" s="7">
        <v>2015</v>
      </c>
      <c r="T24" s="9">
        <v>22.676119738915148</v>
      </c>
      <c r="U24" s="7">
        <v>533</v>
      </c>
      <c r="V24" s="9">
        <v>5.9981994148098137</v>
      </c>
      <c r="W24" s="7">
        <v>77</v>
      </c>
      <c r="X24" s="9">
        <v>0.86653162277740259</v>
      </c>
      <c r="Y24" s="7">
        <v>8</v>
      </c>
      <c r="Z24" s="9">
        <v>9.0029259509340528E-2</v>
      </c>
      <c r="AA24" s="5">
        <v>8805</v>
      </c>
      <c r="AB24" s="14">
        <v>99.088453747467923</v>
      </c>
    </row>
    <row r="25" spans="1:28">
      <c r="A25" s="13">
        <v>16</v>
      </c>
      <c r="B25" s="3" t="s">
        <v>34</v>
      </c>
      <c r="C25" s="5">
        <v>17221</v>
      </c>
      <c r="D25" s="5">
        <v>11964</v>
      </c>
      <c r="E25" s="6">
        <v>69.473317461239176</v>
      </c>
      <c r="F25" s="5">
        <v>2610</v>
      </c>
      <c r="G25" s="6">
        <v>15.155914290691596</v>
      </c>
      <c r="H25" s="5">
        <v>1896</v>
      </c>
      <c r="I25" s="6">
        <v>11.009813599674816</v>
      </c>
      <c r="J25" s="5">
        <v>513</v>
      </c>
      <c r="K25" s="6">
        <v>2.9789210847221415</v>
      </c>
      <c r="L25" s="5">
        <v>231</v>
      </c>
      <c r="M25" s="6">
        <v>1.3413855176818998</v>
      </c>
      <c r="N25" s="5">
        <v>16470</v>
      </c>
      <c r="O25" s="14">
        <v>95.639045351605603</v>
      </c>
      <c r="P25" s="18">
        <v>17353</v>
      </c>
      <c r="Q25" s="7">
        <v>11893</v>
      </c>
      <c r="R25" s="9">
        <v>68.535699878983465</v>
      </c>
      <c r="S25" s="7">
        <v>3600</v>
      </c>
      <c r="T25" s="9">
        <v>20.745692387483434</v>
      </c>
      <c r="U25" s="7">
        <v>1488</v>
      </c>
      <c r="V25" s="9">
        <v>8.5748861868264861</v>
      </c>
      <c r="W25" s="7">
        <v>233</v>
      </c>
      <c r="X25" s="9">
        <v>1.3427073128565665</v>
      </c>
      <c r="Y25" s="7">
        <v>6</v>
      </c>
      <c r="Z25" s="9">
        <v>3.4576153979139053E-2</v>
      </c>
      <c r="AA25" s="5">
        <v>16976</v>
      </c>
      <c r="AB25" s="14">
        <v>97.827464991644092</v>
      </c>
    </row>
    <row r="26" spans="1:28" s="2" customFormat="1" ht="25.5">
      <c r="A26" s="175">
        <v>17</v>
      </c>
      <c r="B26" s="4" t="s">
        <v>35</v>
      </c>
      <c r="C26" s="5">
        <v>16484</v>
      </c>
      <c r="D26" s="5"/>
      <c r="E26" s="178"/>
      <c r="F26" s="5"/>
      <c r="G26" s="6"/>
      <c r="H26" s="5">
        <v>16484</v>
      </c>
      <c r="I26" s="6">
        <v>100</v>
      </c>
      <c r="J26" s="5">
        <v>0</v>
      </c>
      <c r="K26" s="6">
        <v>0</v>
      </c>
      <c r="L26" s="5"/>
      <c r="M26" s="6"/>
      <c r="N26" s="5">
        <v>16484</v>
      </c>
      <c r="O26" s="6">
        <v>100</v>
      </c>
      <c r="P26" s="18">
        <v>16484</v>
      </c>
      <c r="Q26" s="99"/>
      <c r="R26" s="177"/>
      <c r="S26" s="99"/>
      <c r="T26" s="177"/>
      <c r="U26" s="18">
        <v>16484</v>
      </c>
      <c r="V26" s="177">
        <v>100</v>
      </c>
      <c r="W26" s="99">
        <v>0</v>
      </c>
      <c r="X26" s="177">
        <v>0</v>
      </c>
      <c r="Y26" s="99"/>
      <c r="Z26" s="177"/>
      <c r="AA26" s="18">
        <v>16484</v>
      </c>
      <c r="AB26" s="14">
        <v>100</v>
      </c>
    </row>
    <row r="27" spans="1:28" s="2" customFormat="1">
      <c r="A27" s="175">
        <v>18</v>
      </c>
      <c r="B27" s="4" t="s">
        <v>36</v>
      </c>
      <c r="C27" s="5">
        <v>7729</v>
      </c>
      <c r="D27" s="5"/>
      <c r="E27" s="12"/>
      <c r="F27" s="5"/>
      <c r="G27" s="6"/>
      <c r="H27" s="5">
        <v>7729</v>
      </c>
      <c r="I27" s="6">
        <v>100</v>
      </c>
      <c r="J27" s="5">
        <v>0</v>
      </c>
      <c r="K27" s="6">
        <v>0</v>
      </c>
      <c r="L27" s="5"/>
      <c r="M27" s="6"/>
      <c r="N27" s="5">
        <v>7729</v>
      </c>
      <c r="O27" s="6">
        <v>100</v>
      </c>
      <c r="P27" s="18">
        <v>7729</v>
      </c>
      <c r="Q27" s="99"/>
      <c r="R27" s="177"/>
      <c r="S27" s="99"/>
      <c r="T27" s="177"/>
      <c r="U27" s="18">
        <v>7727</v>
      </c>
      <c r="V27" s="177">
        <v>99.97</v>
      </c>
      <c r="W27" s="99">
        <v>2</v>
      </c>
      <c r="X27" s="177">
        <v>0.03</v>
      </c>
      <c r="Y27" s="99"/>
      <c r="Z27" s="177"/>
      <c r="AA27" s="18">
        <v>7727</v>
      </c>
      <c r="AB27" s="14">
        <v>99.97</v>
      </c>
    </row>
    <row r="28" spans="1:28" s="2" customFormat="1" ht="15.75" thickBot="1">
      <c r="A28" s="179">
        <v>19</v>
      </c>
      <c r="B28" s="15" t="s">
        <v>37</v>
      </c>
      <c r="C28" s="16">
        <v>6964</v>
      </c>
      <c r="D28" s="180"/>
      <c r="E28" s="181"/>
      <c r="F28" s="180"/>
      <c r="G28" s="180"/>
      <c r="H28" s="16">
        <v>6964</v>
      </c>
      <c r="I28" s="6">
        <v>100</v>
      </c>
      <c r="J28" s="180">
        <v>0</v>
      </c>
      <c r="K28" s="180">
        <v>0</v>
      </c>
      <c r="L28" s="180"/>
      <c r="M28" s="182"/>
      <c r="N28" s="16">
        <v>6964</v>
      </c>
      <c r="O28" s="6">
        <v>100</v>
      </c>
      <c r="P28" s="19">
        <v>6964</v>
      </c>
      <c r="Q28" s="180"/>
      <c r="R28" s="182"/>
      <c r="S28" s="180"/>
      <c r="T28" s="182"/>
      <c r="U28" s="183">
        <v>6963</v>
      </c>
      <c r="V28" s="182">
        <f>U28/P28*100</f>
        <v>99.98564043653073</v>
      </c>
      <c r="W28" s="180">
        <v>1</v>
      </c>
      <c r="X28" s="182">
        <v>0.01</v>
      </c>
      <c r="Y28" s="180"/>
      <c r="Z28" s="182"/>
      <c r="AA28" s="183">
        <v>6963</v>
      </c>
      <c r="AB28" s="17">
        <v>99.99</v>
      </c>
    </row>
  </sheetData>
  <mergeCells count="22">
    <mergeCell ref="A1:I1"/>
    <mergeCell ref="A2:I2"/>
    <mergeCell ref="Q8:R8"/>
    <mergeCell ref="A4:AB4"/>
    <mergeCell ref="A5:AB5"/>
    <mergeCell ref="A7:A9"/>
    <mergeCell ref="B7:B9"/>
    <mergeCell ref="C7:O7"/>
    <mergeCell ref="P7:AB7"/>
    <mergeCell ref="C8:C9"/>
    <mergeCell ref="D8:E8"/>
    <mergeCell ref="F8:G8"/>
    <mergeCell ref="H8:I8"/>
    <mergeCell ref="J8:K8"/>
    <mergeCell ref="L8:M8"/>
    <mergeCell ref="N8:O8"/>
    <mergeCell ref="AA8:AB8"/>
    <mergeCell ref="P8:P9"/>
    <mergeCell ref="S8:T8"/>
    <mergeCell ref="U8:V8"/>
    <mergeCell ref="W8:X8"/>
    <mergeCell ref="Y8:Z8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workbookViewId="0">
      <selection sqref="A1:AB28"/>
    </sheetView>
  </sheetViews>
  <sheetFormatPr defaultRowHeight="15"/>
  <sheetData>
    <row r="1" spans="1:28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</row>
    <row r="2" spans="1:28" ht="18.75">
      <c r="A2" s="164" t="s">
        <v>59</v>
      </c>
      <c r="B2" s="164"/>
      <c r="C2" s="164"/>
      <c r="D2" s="164"/>
      <c r="E2" s="164"/>
      <c r="F2" s="164"/>
      <c r="G2" s="164"/>
      <c r="H2" s="164"/>
      <c r="I2" s="164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</row>
    <row r="3" spans="1:28">
      <c r="A3" s="1"/>
    </row>
    <row r="4" spans="1:28" ht="18.75">
      <c r="A4" s="130" t="s">
        <v>1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</row>
    <row r="5" spans="1:28" ht="18.75">
      <c r="A5" s="131" t="s">
        <v>2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</row>
    <row r="6" spans="1:28">
      <c r="A6" s="1"/>
    </row>
    <row r="7" spans="1:28">
      <c r="A7" s="136" t="s">
        <v>3</v>
      </c>
      <c r="B7" s="136" t="s">
        <v>4</v>
      </c>
      <c r="C7" s="160" t="s">
        <v>5</v>
      </c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 t="s">
        <v>6</v>
      </c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</row>
    <row r="8" spans="1:28">
      <c r="A8" s="136"/>
      <c r="B8" s="136"/>
      <c r="C8" s="165" t="s">
        <v>7</v>
      </c>
      <c r="D8" s="160" t="s">
        <v>8</v>
      </c>
      <c r="E8" s="160"/>
      <c r="F8" s="160" t="s">
        <v>9</v>
      </c>
      <c r="G8" s="160"/>
      <c r="H8" s="160" t="s">
        <v>10</v>
      </c>
      <c r="I8" s="160"/>
      <c r="J8" s="160" t="s">
        <v>11</v>
      </c>
      <c r="K8" s="160"/>
      <c r="L8" s="160" t="s">
        <v>12</v>
      </c>
      <c r="M8" s="160"/>
      <c r="N8" s="160" t="s">
        <v>13</v>
      </c>
      <c r="O8" s="160"/>
      <c r="P8" s="165" t="s">
        <v>7</v>
      </c>
      <c r="Q8" s="160" t="s">
        <v>14</v>
      </c>
      <c r="R8" s="160"/>
      <c r="S8" s="160" t="s">
        <v>9</v>
      </c>
      <c r="T8" s="160"/>
      <c r="U8" s="160" t="s">
        <v>15</v>
      </c>
      <c r="V8" s="160"/>
      <c r="W8" s="160" t="s">
        <v>16</v>
      </c>
      <c r="X8" s="160"/>
      <c r="Y8" s="160" t="s">
        <v>12</v>
      </c>
      <c r="Z8" s="160"/>
      <c r="AA8" s="160" t="s">
        <v>13</v>
      </c>
      <c r="AB8" s="160"/>
    </row>
    <row r="9" spans="1:28">
      <c r="A9" s="136"/>
      <c r="B9" s="136"/>
      <c r="C9" s="160"/>
      <c r="D9" s="33" t="s">
        <v>17</v>
      </c>
      <c r="E9" s="33" t="s">
        <v>18</v>
      </c>
      <c r="F9" s="33" t="s">
        <v>17</v>
      </c>
      <c r="G9" s="33" t="s">
        <v>18</v>
      </c>
      <c r="H9" s="33" t="s">
        <v>17</v>
      </c>
      <c r="I9" s="33" t="s">
        <v>18</v>
      </c>
      <c r="J9" s="33" t="s">
        <v>17</v>
      </c>
      <c r="K9" s="33" t="s">
        <v>18</v>
      </c>
      <c r="L9" s="33" t="s">
        <v>17</v>
      </c>
      <c r="M9" s="33" t="s">
        <v>18</v>
      </c>
      <c r="N9" s="33" t="s">
        <v>17</v>
      </c>
      <c r="O9" s="33" t="s">
        <v>18</v>
      </c>
      <c r="P9" s="160"/>
      <c r="Q9" s="33" t="s">
        <v>17</v>
      </c>
      <c r="R9" s="33" t="s">
        <v>18</v>
      </c>
      <c r="S9" s="33" t="s">
        <v>17</v>
      </c>
      <c r="T9" s="33" t="s">
        <v>18</v>
      </c>
      <c r="U9" s="33" t="s">
        <v>17</v>
      </c>
      <c r="V9" s="33" t="s">
        <v>18</v>
      </c>
      <c r="W9" s="33" t="s">
        <v>17</v>
      </c>
      <c r="X9" s="33" t="s">
        <v>18</v>
      </c>
      <c r="Y9" s="33" t="s">
        <v>17</v>
      </c>
      <c r="Z9" s="33" t="s">
        <v>18</v>
      </c>
      <c r="AA9" s="33" t="s">
        <v>17</v>
      </c>
      <c r="AB9" s="33" t="s">
        <v>18</v>
      </c>
    </row>
    <row r="10" spans="1:28" ht="15.75">
      <c r="A10" s="31">
        <v>1</v>
      </c>
      <c r="B10" s="3" t="s">
        <v>19</v>
      </c>
      <c r="C10" s="64">
        <v>642</v>
      </c>
      <c r="D10" s="64">
        <v>228</v>
      </c>
      <c r="E10" s="65">
        <v>35.51</v>
      </c>
      <c r="F10" s="64">
        <v>170</v>
      </c>
      <c r="G10" s="65">
        <v>26.48</v>
      </c>
      <c r="H10" s="64">
        <v>122</v>
      </c>
      <c r="I10" s="65">
        <v>19</v>
      </c>
      <c r="J10" s="64">
        <v>60</v>
      </c>
      <c r="K10" s="65">
        <v>9.35</v>
      </c>
      <c r="L10" s="64">
        <v>61</v>
      </c>
      <c r="M10" s="65">
        <v>9.5</v>
      </c>
      <c r="N10" s="64">
        <v>520</v>
      </c>
      <c r="O10" s="65">
        <v>81</v>
      </c>
      <c r="P10" s="64">
        <v>642</v>
      </c>
      <c r="Q10" s="64">
        <v>267</v>
      </c>
      <c r="R10" s="65">
        <v>41.59</v>
      </c>
      <c r="S10" s="64">
        <v>197</v>
      </c>
      <c r="T10" s="65">
        <v>30.69</v>
      </c>
      <c r="U10" s="64">
        <v>109</v>
      </c>
      <c r="V10" s="65">
        <v>16.98</v>
      </c>
      <c r="W10" s="64">
        <v>54</v>
      </c>
      <c r="X10" s="65">
        <v>8.41</v>
      </c>
      <c r="Y10" s="64">
        <v>15</v>
      </c>
      <c r="Z10" s="65">
        <v>2.34</v>
      </c>
      <c r="AA10" s="64">
        <v>573</v>
      </c>
      <c r="AB10" s="65">
        <v>89.25</v>
      </c>
    </row>
    <row r="11" spans="1:28" ht="15.75">
      <c r="A11" s="31">
        <v>2</v>
      </c>
      <c r="B11" s="3" t="s">
        <v>20</v>
      </c>
      <c r="C11" s="64">
        <v>577</v>
      </c>
      <c r="D11" s="64">
        <v>417</v>
      </c>
      <c r="E11" s="65">
        <v>72.27</v>
      </c>
      <c r="F11" s="64">
        <v>125</v>
      </c>
      <c r="G11" s="65">
        <v>21.66</v>
      </c>
      <c r="H11" s="64">
        <v>32</v>
      </c>
      <c r="I11" s="65">
        <v>5.55</v>
      </c>
      <c r="J11" s="64">
        <v>3</v>
      </c>
      <c r="K11" s="65">
        <v>0.52</v>
      </c>
      <c r="L11" s="64">
        <v>0</v>
      </c>
      <c r="M11" s="65">
        <v>0</v>
      </c>
      <c r="N11" s="64">
        <v>574</v>
      </c>
      <c r="O11" s="65">
        <v>99.48</v>
      </c>
      <c r="P11" s="64">
        <v>577</v>
      </c>
      <c r="Q11" s="64">
        <v>345</v>
      </c>
      <c r="R11" s="65">
        <v>59.79</v>
      </c>
      <c r="S11" s="64">
        <v>188</v>
      </c>
      <c r="T11" s="65">
        <v>32.58</v>
      </c>
      <c r="U11" s="64">
        <v>41</v>
      </c>
      <c r="V11" s="65">
        <v>7.11</v>
      </c>
      <c r="W11" s="64">
        <v>3</v>
      </c>
      <c r="X11" s="65">
        <v>0.52</v>
      </c>
      <c r="Y11" s="64">
        <v>0</v>
      </c>
      <c r="Z11" s="65">
        <v>0</v>
      </c>
      <c r="AA11" s="64">
        <v>574</v>
      </c>
      <c r="AB11" s="65">
        <v>99.48</v>
      </c>
    </row>
    <row r="12" spans="1:28" ht="15.75">
      <c r="A12" s="31">
        <v>3</v>
      </c>
      <c r="B12" s="3" t="s">
        <v>21</v>
      </c>
      <c r="C12" s="64">
        <v>577</v>
      </c>
      <c r="D12" s="64">
        <v>303</v>
      </c>
      <c r="E12" s="65">
        <v>52.51</v>
      </c>
      <c r="F12" s="64">
        <v>170</v>
      </c>
      <c r="G12" s="65">
        <v>29.46</v>
      </c>
      <c r="H12" s="64">
        <v>81</v>
      </c>
      <c r="I12" s="65">
        <v>14.04</v>
      </c>
      <c r="J12" s="64">
        <v>19</v>
      </c>
      <c r="K12" s="65">
        <v>3.29</v>
      </c>
      <c r="L12" s="64">
        <v>4</v>
      </c>
      <c r="M12" s="65">
        <v>0.69</v>
      </c>
      <c r="N12" s="64">
        <v>554</v>
      </c>
      <c r="O12" s="65">
        <v>96.01</v>
      </c>
      <c r="P12" s="64">
        <v>577</v>
      </c>
      <c r="Q12" s="64">
        <v>312</v>
      </c>
      <c r="R12" s="65">
        <v>54.07</v>
      </c>
      <c r="S12" s="64">
        <v>223</v>
      </c>
      <c r="T12" s="65">
        <v>38.65</v>
      </c>
      <c r="U12" s="64">
        <v>41</v>
      </c>
      <c r="V12" s="65">
        <v>7.11</v>
      </c>
      <c r="W12" s="64">
        <v>0</v>
      </c>
      <c r="X12" s="65">
        <v>0</v>
      </c>
      <c r="Y12" s="64">
        <v>1</v>
      </c>
      <c r="Z12" s="65">
        <v>0.17</v>
      </c>
      <c r="AA12" s="64">
        <v>576</v>
      </c>
      <c r="AB12" s="65">
        <v>99.83</v>
      </c>
    </row>
    <row r="13" spans="1:28" ht="15.75">
      <c r="A13" s="31">
        <v>4</v>
      </c>
      <c r="B13" s="3" t="s">
        <v>22</v>
      </c>
      <c r="C13" s="64">
        <v>577</v>
      </c>
      <c r="D13" s="64">
        <v>577</v>
      </c>
      <c r="E13" s="65">
        <v>100</v>
      </c>
      <c r="F13" s="5"/>
      <c r="G13" s="6"/>
      <c r="H13" s="5"/>
      <c r="I13" s="6"/>
      <c r="J13" s="5"/>
      <c r="K13" s="6"/>
      <c r="L13" s="5"/>
      <c r="M13" s="6"/>
      <c r="N13" s="5"/>
      <c r="O13" s="6"/>
      <c r="P13" s="64">
        <v>577</v>
      </c>
      <c r="Q13" s="64">
        <v>577</v>
      </c>
      <c r="R13" s="65">
        <v>100</v>
      </c>
      <c r="S13" s="66"/>
      <c r="T13" s="66"/>
      <c r="U13" s="66"/>
      <c r="V13" s="66"/>
      <c r="W13" s="66"/>
      <c r="X13" s="66"/>
      <c r="Y13" s="66"/>
      <c r="Z13" s="66"/>
      <c r="AA13" s="64">
        <v>577</v>
      </c>
      <c r="AB13" s="65">
        <v>100</v>
      </c>
    </row>
    <row r="14" spans="1:28" ht="15.75">
      <c r="A14" s="31">
        <v>5</v>
      </c>
      <c r="B14" s="3" t="s">
        <v>23</v>
      </c>
      <c r="C14" s="64">
        <v>577</v>
      </c>
      <c r="D14" s="64">
        <v>577</v>
      </c>
      <c r="E14" s="65">
        <v>100</v>
      </c>
      <c r="F14" s="5"/>
      <c r="G14" s="6"/>
      <c r="H14" s="5"/>
      <c r="I14" s="6"/>
      <c r="J14" s="5"/>
      <c r="K14" s="6"/>
      <c r="L14" s="5"/>
      <c r="M14" s="6"/>
      <c r="N14" s="5"/>
      <c r="O14" s="6"/>
      <c r="P14" s="64">
        <v>577</v>
      </c>
      <c r="Q14" s="64">
        <v>577</v>
      </c>
      <c r="R14" s="65">
        <v>100</v>
      </c>
      <c r="S14" s="66"/>
      <c r="T14" s="66"/>
      <c r="U14" s="66"/>
      <c r="V14" s="66"/>
      <c r="W14" s="66"/>
      <c r="X14" s="66"/>
      <c r="Y14" s="66"/>
      <c r="Z14" s="66"/>
      <c r="AA14" s="64">
        <v>577</v>
      </c>
      <c r="AB14" s="65">
        <v>100</v>
      </c>
    </row>
    <row r="15" spans="1:28" ht="15.75">
      <c r="A15" s="31">
        <v>6</v>
      </c>
      <c r="B15" s="3" t="s">
        <v>24</v>
      </c>
      <c r="C15" s="64">
        <v>577</v>
      </c>
      <c r="D15" s="64">
        <v>577</v>
      </c>
      <c r="E15" s="65">
        <v>100</v>
      </c>
      <c r="F15" s="5"/>
      <c r="G15" s="6"/>
      <c r="H15" s="5"/>
      <c r="I15" s="6"/>
      <c r="J15" s="5"/>
      <c r="K15" s="6"/>
      <c r="L15" s="5"/>
      <c r="M15" s="6"/>
      <c r="N15" s="5"/>
      <c r="O15" s="6"/>
      <c r="P15" s="64">
        <v>577</v>
      </c>
      <c r="Q15" s="64">
        <v>577</v>
      </c>
      <c r="R15" s="65">
        <v>100</v>
      </c>
      <c r="S15" s="66"/>
      <c r="T15" s="66"/>
      <c r="U15" s="66"/>
      <c r="V15" s="66"/>
      <c r="W15" s="66"/>
      <c r="X15" s="66"/>
      <c r="Y15" s="66"/>
      <c r="Z15" s="66"/>
      <c r="AA15" s="64">
        <v>577</v>
      </c>
      <c r="AB15" s="65">
        <v>100</v>
      </c>
    </row>
    <row r="16" spans="1:28" ht="15.75">
      <c r="A16" s="31">
        <v>7</v>
      </c>
      <c r="B16" s="3" t="s">
        <v>25</v>
      </c>
      <c r="C16" s="5">
        <v>1219</v>
      </c>
      <c r="D16" s="67">
        <v>724</v>
      </c>
      <c r="E16" s="68">
        <v>59.39</v>
      </c>
      <c r="F16" s="67">
        <v>290</v>
      </c>
      <c r="G16" s="68">
        <v>23.79</v>
      </c>
      <c r="H16" s="67">
        <v>162</v>
      </c>
      <c r="I16" s="68">
        <v>13.29</v>
      </c>
      <c r="J16" s="67">
        <v>35</v>
      </c>
      <c r="K16" s="68">
        <v>2.87</v>
      </c>
      <c r="L16" s="67">
        <v>8</v>
      </c>
      <c r="M16" s="68">
        <v>0.66</v>
      </c>
      <c r="N16" s="67">
        <v>1176</v>
      </c>
      <c r="O16" s="68">
        <v>96.47</v>
      </c>
      <c r="P16" s="64">
        <v>1219</v>
      </c>
      <c r="Q16" s="64">
        <v>735</v>
      </c>
      <c r="R16" s="65">
        <v>60.3</v>
      </c>
      <c r="S16" s="64">
        <v>336</v>
      </c>
      <c r="T16" s="65">
        <v>27.56</v>
      </c>
      <c r="U16" s="64">
        <v>123</v>
      </c>
      <c r="V16" s="65">
        <v>10.09</v>
      </c>
      <c r="W16" s="64">
        <v>21</v>
      </c>
      <c r="X16" s="65">
        <v>1.72</v>
      </c>
      <c r="Y16" s="64">
        <v>4</v>
      </c>
      <c r="Z16" s="65">
        <v>0.33</v>
      </c>
      <c r="AA16" s="64">
        <v>1194</v>
      </c>
      <c r="AB16" s="65">
        <v>97.95</v>
      </c>
    </row>
    <row r="17" spans="1:28" ht="15.75">
      <c r="A17" s="31">
        <v>8</v>
      </c>
      <c r="B17" s="3" t="s">
        <v>26</v>
      </c>
      <c r="C17" s="64">
        <v>1219</v>
      </c>
      <c r="D17" s="64">
        <v>802</v>
      </c>
      <c r="E17" s="65">
        <v>65.790000000000006</v>
      </c>
      <c r="F17" s="64">
        <v>334</v>
      </c>
      <c r="G17" s="65">
        <v>27.4</v>
      </c>
      <c r="H17" s="64">
        <v>80</v>
      </c>
      <c r="I17" s="65">
        <v>6.56</v>
      </c>
      <c r="J17" s="64">
        <v>3</v>
      </c>
      <c r="K17" s="65">
        <v>0.25</v>
      </c>
      <c r="L17" s="64">
        <v>0</v>
      </c>
      <c r="M17" s="65">
        <v>0</v>
      </c>
      <c r="N17" s="64">
        <v>1216</v>
      </c>
      <c r="O17" s="65">
        <v>99.75</v>
      </c>
      <c r="P17" s="64">
        <v>1219</v>
      </c>
      <c r="Q17" s="64">
        <v>892</v>
      </c>
      <c r="R17" s="65">
        <v>73.17</v>
      </c>
      <c r="S17" s="64">
        <v>275</v>
      </c>
      <c r="T17" s="65">
        <v>22.56</v>
      </c>
      <c r="U17" s="64">
        <v>51</v>
      </c>
      <c r="V17" s="65">
        <v>4.18</v>
      </c>
      <c r="W17" s="64">
        <v>1</v>
      </c>
      <c r="X17" s="65">
        <v>0.08</v>
      </c>
      <c r="Y17" s="64">
        <v>0</v>
      </c>
      <c r="Z17" s="65">
        <v>0</v>
      </c>
      <c r="AA17" s="64">
        <v>1218</v>
      </c>
      <c r="AB17" s="65">
        <v>99.92</v>
      </c>
    </row>
    <row r="18" spans="1:28" ht="15.75">
      <c r="A18" s="31">
        <v>9</v>
      </c>
      <c r="B18" s="3" t="s">
        <v>27</v>
      </c>
      <c r="C18" s="64">
        <v>1219</v>
      </c>
      <c r="D18" s="64">
        <v>483</v>
      </c>
      <c r="E18" s="65">
        <v>39.619999999999997</v>
      </c>
      <c r="F18" s="64">
        <v>395</v>
      </c>
      <c r="G18" s="65">
        <v>32.4</v>
      </c>
      <c r="H18" s="64">
        <v>216</v>
      </c>
      <c r="I18" s="65">
        <v>17.72</v>
      </c>
      <c r="J18" s="64">
        <v>87</v>
      </c>
      <c r="K18" s="65">
        <v>7.14</v>
      </c>
      <c r="L18" s="64">
        <v>38</v>
      </c>
      <c r="M18" s="65">
        <v>3.12</v>
      </c>
      <c r="N18" s="64">
        <v>1094</v>
      </c>
      <c r="O18" s="65">
        <v>89.75</v>
      </c>
      <c r="P18" s="64">
        <v>1219</v>
      </c>
      <c r="Q18" s="64">
        <v>537</v>
      </c>
      <c r="R18" s="65">
        <v>44.05</v>
      </c>
      <c r="S18" s="64">
        <v>393</v>
      </c>
      <c r="T18" s="65">
        <v>32.24</v>
      </c>
      <c r="U18" s="64">
        <v>207</v>
      </c>
      <c r="V18" s="65">
        <v>16.98</v>
      </c>
      <c r="W18" s="64">
        <v>68</v>
      </c>
      <c r="X18" s="65">
        <v>5.58</v>
      </c>
      <c r="Y18" s="64">
        <v>14</v>
      </c>
      <c r="Z18" s="65">
        <v>1.1499999999999999</v>
      </c>
      <c r="AA18" s="64">
        <v>1137</v>
      </c>
      <c r="AB18" s="65">
        <v>93.27</v>
      </c>
    </row>
    <row r="19" spans="1:28" ht="15.75">
      <c r="A19" s="31">
        <v>10</v>
      </c>
      <c r="B19" s="3" t="s">
        <v>28</v>
      </c>
      <c r="C19" s="64">
        <v>642</v>
      </c>
      <c r="D19" s="64">
        <v>290</v>
      </c>
      <c r="E19" s="65">
        <v>45.17</v>
      </c>
      <c r="F19" s="64">
        <v>229</v>
      </c>
      <c r="G19" s="65">
        <v>35.67</v>
      </c>
      <c r="H19" s="64">
        <v>98</v>
      </c>
      <c r="I19" s="65">
        <v>15.26</v>
      </c>
      <c r="J19" s="64">
        <v>23</v>
      </c>
      <c r="K19" s="65">
        <v>3.58</v>
      </c>
      <c r="L19" s="64">
        <v>2</v>
      </c>
      <c r="M19" s="65">
        <v>0.31</v>
      </c>
      <c r="N19" s="64">
        <v>617</v>
      </c>
      <c r="O19" s="65">
        <v>96.11</v>
      </c>
      <c r="P19" s="64">
        <v>642</v>
      </c>
      <c r="Q19" s="64">
        <v>292</v>
      </c>
      <c r="R19" s="65">
        <v>45.48</v>
      </c>
      <c r="S19" s="64">
        <v>256</v>
      </c>
      <c r="T19" s="65">
        <v>39.880000000000003</v>
      </c>
      <c r="U19" s="64">
        <v>81</v>
      </c>
      <c r="V19" s="65">
        <v>12.62</v>
      </c>
      <c r="W19" s="64">
        <v>13</v>
      </c>
      <c r="X19" s="65">
        <v>2.02</v>
      </c>
      <c r="Y19" s="64">
        <v>0</v>
      </c>
      <c r="Z19" s="65">
        <v>0</v>
      </c>
      <c r="AA19" s="64">
        <v>629</v>
      </c>
      <c r="AB19" s="65">
        <v>97.98</v>
      </c>
    </row>
    <row r="20" spans="1:28" ht="15.75">
      <c r="A20" s="31">
        <v>11</v>
      </c>
      <c r="B20" s="3" t="s">
        <v>29</v>
      </c>
      <c r="C20" s="64">
        <v>1219</v>
      </c>
      <c r="D20" s="64">
        <v>415</v>
      </c>
      <c r="E20" s="65">
        <v>34.04</v>
      </c>
      <c r="F20" s="64">
        <v>537</v>
      </c>
      <c r="G20" s="65">
        <v>44.05</v>
      </c>
      <c r="H20" s="64">
        <v>226</v>
      </c>
      <c r="I20" s="65">
        <v>18.54</v>
      </c>
      <c r="J20" s="64">
        <v>35</v>
      </c>
      <c r="K20" s="65">
        <v>2.87</v>
      </c>
      <c r="L20" s="64">
        <v>6</v>
      </c>
      <c r="M20" s="65">
        <v>0.49</v>
      </c>
      <c r="N20" s="64">
        <v>1178</v>
      </c>
      <c r="O20" s="65">
        <v>96.64</v>
      </c>
      <c r="P20" s="64">
        <v>1219</v>
      </c>
      <c r="Q20" s="64">
        <v>464</v>
      </c>
      <c r="R20" s="65">
        <v>38.06</v>
      </c>
      <c r="S20" s="64">
        <v>586</v>
      </c>
      <c r="T20" s="65">
        <v>48.07</v>
      </c>
      <c r="U20" s="64">
        <v>152</v>
      </c>
      <c r="V20" s="65">
        <v>12.47</v>
      </c>
      <c r="W20" s="64">
        <v>15</v>
      </c>
      <c r="X20" s="65">
        <v>1.23</v>
      </c>
      <c r="Y20" s="64">
        <v>2</v>
      </c>
      <c r="Z20" s="65">
        <v>0.16</v>
      </c>
      <c r="AA20" s="64">
        <v>1202</v>
      </c>
      <c r="AB20" s="65">
        <v>98.61</v>
      </c>
    </row>
    <row r="21" spans="1:28" ht="15.75">
      <c r="A21" s="31">
        <v>12</v>
      </c>
      <c r="B21" s="3" t="s">
        <v>30</v>
      </c>
      <c r="C21" s="64">
        <v>642</v>
      </c>
      <c r="D21" s="64">
        <v>465</v>
      </c>
      <c r="E21" s="65">
        <v>72.430000000000007</v>
      </c>
      <c r="F21" s="64">
        <v>98</v>
      </c>
      <c r="G21" s="65">
        <v>15.26</v>
      </c>
      <c r="H21" s="64">
        <v>55</v>
      </c>
      <c r="I21" s="65">
        <v>8.57</v>
      </c>
      <c r="J21" s="64">
        <v>12</v>
      </c>
      <c r="K21" s="65">
        <v>1.87</v>
      </c>
      <c r="L21" s="64">
        <v>12</v>
      </c>
      <c r="M21" s="65">
        <v>1.87</v>
      </c>
      <c r="N21" s="64">
        <v>618</v>
      </c>
      <c r="O21" s="65">
        <v>96.26</v>
      </c>
      <c r="P21" s="64">
        <v>642</v>
      </c>
      <c r="Q21" s="64">
        <v>450</v>
      </c>
      <c r="R21" s="65">
        <v>70.09</v>
      </c>
      <c r="S21" s="64">
        <v>149</v>
      </c>
      <c r="T21" s="65">
        <v>23.21</v>
      </c>
      <c r="U21" s="64">
        <v>38</v>
      </c>
      <c r="V21" s="65">
        <v>5.92</v>
      </c>
      <c r="W21" s="64">
        <v>5</v>
      </c>
      <c r="X21" s="65">
        <v>0.78</v>
      </c>
      <c r="Y21" s="64">
        <v>0</v>
      </c>
      <c r="Z21" s="65">
        <v>0</v>
      </c>
      <c r="AA21" s="64">
        <v>637</v>
      </c>
      <c r="AB21" s="65">
        <v>99.22</v>
      </c>
    </row>
    <row r="22" spans="1:28" ht="15.75">
      <c r="A22" s="31">
        <v>13</v>
      </c>
      <c r="B22" s="3" t="s">
        <v>31</v>
      </c>
      <c r="C22" s="64">
        <v>642</v>
      </c>
      <c r="D22" s="64">
        <v>384</v>
      </c>
      <c r="E22" s="65">
        <v>59.81</v>
      </c>
      <c r="F22" s="64">
        <v>130</v>
      </c>
      <c r="G22" s="65">
        <v>20.25</v>
      </c>
      <c r="H22" s="64">
        <v>75</v>
      </c>
      <c r="I22" s="65">
        <v>11.68</v>
      </c>
      <c r="J22" s="64">
        <v>28</v>
      </c>
      <c r="K22" s="65">
        <v>4.3600000000000003</v>
      </c>
      <c r="L22" s="64">
        <v>25</v>
      </c>
      <c r="M22" s="65">
        <v>3.89</v>
      </c>
      <c r="N22" s="64">
        <v>589</v>
      </c>
      <c r="O22" s="65">
        <v>91.74</v>
      </c>
      <c r="P22" s="64">
        <v>642</v>
      </c>
      <c r="Q22" s="64">
        <v>292</v>
      </c>
      <c r="R22" s="65">
        <v>45.48</v>
      </c>
      <c r="S22" s="64">
        <v>256</v>
      </c>
      <c r="T22" s="65">
        <v>39.880000000000003</v>
      </c>
      <c r="U22" s="64">
        <v>81</v>
      </c>
      <c r="V22" s="65">
        <v>12.62</v>
      </c>
      <c r="W22" s="64">
        <v>13</v>
      </c>
      <c r="X22" s="65">
        <v>2.02</v>
      </c>
      <c r="Y22" s="64">
        <v>0</v>
      </c>
      <c r="Z22" s="65">
        <v>0</v>
      </c>
      <c r="AA22" s="64">
        <v>629</v>
      </c>
      <c r="AB22" s="65">
        <v>97.98</v>
      </c>
    </row>
    <row r="23" spans="1:28" ht="15.75">
      <c r="A23" s="31">
        <v>14</v>
      </c>
      <c r="B23" s="3" t="s">
        <v>32</v>
      </c>
      <c r="C23" s="64">
        <v>1219</v>
      </c>
      <c r="D23" s="64">
        <v>1083</v>
      </c>
      <c r="E23" s="65">
        <v>88.84</v>
      </c>
      <c r="F23" s="64">
        <v>123</v>
      </c>
      <c r="G23" s="65">
        <v>10.09</v>
      </c>
      <c r="H23" s="64">
        <v>10</v>
      </c>
      <c r="I23" s="65">
        <v>0.82</v>
      </c>
      <c r="J23" s="64">
        <v>2</v>
      </c>
      <c r="K23" s="65">
        <v>0.16</v>
      </c>
      <c r="L23" s="64">
        <v>1</v>
      </c>
      <c r="M23" s="65">
        <v>0.08</v>
      </c>
      <c r="N23" s="64">
        <v>1216</v>
      </c>
      <c r="O23" s="65">
        <v>99.75</v>
      </c>
      <c r="P23" s="64">
        <v>1219</v>
      </c>
      <c r="Q23" s="64">
        <v>1124</v>
      </c>
      <c r="R23" s="65">
        <v>92.21</v>
      </c>
      <c r="S23" s="64">
        <v>87</v>
      </c>
      <c r="T23" s="65">
        <v>7.14</v>
      </c>
      <c r="U23" s="64">
        <v>6</v>
      </c>
      <c r="V23" s="65">
        <v>0.49</v>
      </c>
      <c r="W23" s="64">
        <v>2</v>
      </c>
      <c r="X23" s="65">
        <v>0.16</v>
      </c>
      <c r="Y23" s="64">
        <v>0</v>
      </c>
      <c r="Z23" s="65">
        <v>0</v>
      </c>
      <c r="AA23" s="64">
        <v>1217</v>
      </c>
      <c r="AB23" s="65">
        <v>99.84</v>
      </c>
    </row>
    <row r="24" spans="1:28" ht="15.75">
      <c r="A24" s="31">
        <v>15</v>
      </c>
      <c r="B24" s="3" t="s">
        <v>33</v>
      </c>
      <c r="C24" s="64">
        <v>642</v>
      </c>
      <c r="D24" s="64">
        <v>501</v>
      </c>
      <c r="E24" s="65">
        <v>78.040000000000006</v>
      </c>
      <c r="F24" s="64">
        <v>111</v>
      </c>
      <c r="G24" s="65">
        <v>17.29</v>
      </c>
      <c r="H24" s="64">
        <v>16</v>
      </c>
      <c r="I24" s="65">
        <v>2.4900000000000002</v>
      </c>
      <c r="J24" s="64">
        <v>12</v>
      </c>
      <c r="K24" s="65">
        <v>1.87</v>
      </c>
      <c r="L24" s="64">
        <v>2</v>
      </c>
      <c r="M24" s="65">
        <v>0.31</v>
      </c>
      <c r="N24" s="64">
        <v>628</v>
      </c>
      <c r="O24" s="65">
        <v>97.82</v>
      </c>
      <c r="P24" s="64">
        <v>642</v>
      </c>
      <c r="Q24" s="64">
        <v>330</v>
      </c>
      <c r="R24" s="65">
        <v>51.4</v>
      </c>
      <c r="S24" s="64">
        <v>249</v>
      </c>
      <c r="T24" s="65">
        <v>38.79</v>
      </c>
      <c r="U24" s="64">
        <v>53</v>
      </c>
      <c r="V24" s="65">
        <v>8.26</v>
      </c>
      <c r="W24" s="64">
        <v>10</v>
      </c>
      <c r="X24" s="65">
        <v>1.56</v>
      </c>
      <c r="Y24" s="64">
        <v>0</v>
      </c>
      <c r="Z24" s="65">
        <v>0</v>
      </c>
      <c r="AA24" s="64">
        <v>632</v>
      </c>
      <c r="AB24" s="65">
        <v>98.44</v>
      </c>
    </row>
    <row r="25" spans="1:28" ht="15.75">
      <c r="A25" s="31">
        <v>16</v>
      </c>
      <c r="B25" s="3" t="s">
        <v>34</v>
      </c>
      <c r="C25" s="64">
        <v>1219</v>
      </c>
      <c r="D25" s="64">
        <v>891</v>
      </c>
      <c r="E25" s="65">
        <v>73.09</v>
      </c>
      <c r="F25" s="64">
        <v>246</v>
      </c>
      <c r="G25" s="65">
        <v>20.18</v>
      </c>
      <c r="H25" s="64">
        <v>78</v>
      </c>
      <c r="I25" s="65">
        <v>6.4</v>
      </c>
      <c r="J25" s="64">
        <v>3</v>
      </c>
      <c r="K25" s="65">
        <v>0.25</v>
      </c>
      <c r="L25" s="64">
        <v>1</v>
      </c>
      <c r="M25" s="65">
        <v>0.08</v>
      </c>
      <c r="N25" s="64">
        <v>1215</v>
      </c>
      <c r="O25" s="65">
        <v>99.67</v>
      </c>
      <c r="P25" s="69">
        <v>1219</v>
      </c>
      <c r="Q25" s="69">
        <v>922</v>
      </c>
      <c r="R25" s="70">
        <v>75.64</v>
      </c>
      <c r="S25" s="69">
        <v>256</v>
      </c>
      <c r="T25" s="70">
        <v>21</v>
      </c>
      <c r="U25" s="69">
        <v>39</v>
      </c>
      <c r="V25" s="70">
        <v>3.2</v>
      </c>
      <c r="W25" s="69">
        <v>1</v>
      </c>
      <c r="X25" s="70">
        <v>0.08</v>
      </c>
      <c r="Y25" s="69">
        <v>1</v>
      </c>
      <c r="Z25" s="70">
        <v>0.08</v>
      </c>
      <c r="AA25" s="69">
        <v>1217</v>
      </c>
      <c r="AB25" s="70">
        <v>99.84</v>
      </c>
    </row>
    <row r="26" spans="1:28" ht="25.5">
      <c r="A26" s="31">
        <v>17</v>
      </c>
      <c r="B26" s="4" t="s">
        <v>35</v>
      </c>
      <c r="C26" s="64">
        <v>642</v>
      </c>
      <c r="D26" s="64">
        <v>642</v>
      </c>
      <c r="E26" s="65">
        <v>100</v>
      </c>
      <c r="F26" s="45"/>
      <c r="G26" s="6"/>
      <c r="H26" s="47"/>
      <c r="I26" s="47"/>
      <c r="J26" s="5"/>
      <c r="K26" s="6"/>
      <c r="L26" s="5"/>
      <c r="M26" s="6"/>
      <c r="N26" s="5"/>
      <c r="O26" s="35"/>
      <c r="P26" s="64">
        <v>642</v>
      </c>
      <c r="Q26" s="64">
        <v>642</v>
      </c>
      <c r="R26" s="65">
        <v>100</v>
      </c>
      <c r="S26" s="7"/>
      <c r="T26" s="7"/>
      <c r="U26" s="7"/>
      <c r="V26" s="7"/>
      <c r="W26" s="7"/>
      <c r="X26" s="7"/>
      <c r="Y26" s="7"/>
      <c r="Z26" s="7"/>
      <c r="AA26" s="64">
        <v>642</v>
      </c>
      <c r="AB26" s="65">
        <v>100</v>
      </c>
    </row>
    <row r="27" spans="1:28" ht="15.75">
      <c r="A27" s="31">
        <v>18</v>
      </c>
      <c r="B27" s="4" t="s">
        <v>36</v>
      </c>
      <c r="C27" s="64">
        <v>642</v>
      </c>
      <c r="D27" s="64">
        <v>642</v>
      </c>
      <c r="E27" s="65">
        <v>100</v>
      </c>
      <c r="F27" s="5"/>
      <c r="G27" s="6"/>
      <c r="H27" s="47"/>
      <c r="I27" s="47"/>
      <c r="J27" s="5"/>
      <c r="K27" s="6"/>
      <c r="L27" s="5"/>
      <c r="M27" s="6"/>
      <c r="N27" s="5"/>
      <c r="O27" s="35"/>
      <c r="P27" s="64">
        <v>642</v>
      </c>
      <c r="Q27" s="64">
        <v>642</v>
      </c>
      <c r="R27" s="65">
        <v>100</v>
      </c>
      <c r="S27" s="7"/>
      <c r="T27" s="7"/>
      <c r="U27" s="7"/>
      <c r="V27" s="7"/>
      <c r="W27" s="7"/>
      <c r="X27" s="7"/>
      <c r="Y27" s="7"/>
      <c r="Z27" s="7"/>
      <c r="AA27" s="64">
        <v>642</v>
      </c>
      <c r="AB27" s="65">
        <v>100</v>
      </c>
    </row>
    <row r="28" spans="1:28" ht="15.75">
      <c r="A28" s="31">
        <v>19</v>
      </c>
      <c r="B28" s="4" t="s">
        <v>37</v>
      </c>
      <c r="C28" s="64">
        <v>642</v>
      </c>
      <c r="D28" s="64">
        <v>642</v>
      </c>
      <c r="E28" s="65">
        <v>100</v>
      </c>
      <c r="F28" s="47"/>
      <c r="G28" s="47"/>
      <c r="H28" s="47"/>
      <c r="I28" s="47"/>
      <c r="J28" s="47"/>
      <c r="K28" s="47"/>
      <c r="L28" s="47"/>
      <c r="M28" s="47"/>
      <c r="N28" s="5"/>
      <c r="O28" s="35"/>
      <c r="P28" s="64">
        <v>642</v>
      </c>
      <c r="Q28" s="64">
        <v>642</v>
      </c>
      <c r="R28" s="65">
        <v>100</v>
      </c>
      <c r="S28" s="7"/>
      <c r="T28" s="7"/>
      <c r="U28" s="7"/>
      <c r="V28" s="7"/>
      <c r="W28" s="7"/>
      <c r="X28" s="7"/>
      <c r="Y28" s="7"/>
      <c r="Z28" s="7"/>
      <c r="AA28" s="64">
        <v>642</v>
      </c>
      <c r="AB28" s="65">
        <v>100</v>
      </c>
    </row>
  </sheetData>
  <mergeCells count="22">
    <mergeCell ref="Y8:Z8"/>
    <mergeCell ref="P8:P9"/>
    <mergeCell ref="Q8:R8"/>
    <mergeCell ref="S8:T8"/>
    <mergeCell ref="U8:V8"/>
    <mergeCell ref="W8:X8"/>
    <mergeCell ref="A1:I1"/>
    <mergeCell ref="A2:I2"/>
    <mergeCell ref="A4:AB4"/>
    <mergeCell ref="A5:AB5"/>
    <mergeCell ref="A7:A9"/>
    <mergeCell ref="B7:B9"/>
    <mergeCell ref="C7:O7"/>
    <mergeCell ref="P7:AB7"/>
    <mergeCell ref="C8:C9"/>
    <mergeCell ref="D8:E8"/>
    <mergeCell ref="AA8:AB8"/>
    <mergeCell ref="F8:G8"/>
    <mergeCell ref="H8:I8"/>
    <mergeCell ref="J8:K8"/>
    <mergeCell ref="L8:M8"/>
    <mergeCell ref="N8:O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workbookViewId="0">
      <selection sqref="A1:AB28"/>
    </sheetView>
  </sheetViews>
  <sheetFormatPr defaultRowHeight="15"/>
  <sheetData>
    <row r="1" spans="1:28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</row>
    <row r="2" spans="1:28" ht="18.75">
      <c r="A2" s="164" t="s">
        <v>53</v>
      </c>
      <c r="B2" s="164"/>
      <c r="C2" s="164"/>
      <c r="D2" s="164"/>
      <c r="E2" s="164"/>
      <c r="F2" s="164"/>
      <c r="G2" s="164"/>
      <c r="H2" s="164"/>
      <c r="I2" s="164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</row>
    <row r="3" spans="1:28">
      <c r="A3" s="1"/>
    </row>
    <row r="4" spans="1:28" ht="18.75">
      <c r="A4" s="130" t="s">
        <v>1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</row>
    <row r="5" spans="1:28" ht="18.75">
      <c r="A5" s="131" t="s">
        <v>2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</row>
    <row r="6" spans="1:28">
      <c r="A6" s="1"/>
    </row>
    <row r="7" spans="1:28">
      <c r="A7" s="136" t="s">
        <v>3</v>
      </c>
      <c r="B7" s="136" t="s">
        <v>4</v>
      </c>
      <c r="C7" s="160" t="s">
        <v>5</v>
      </c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 t="s">
        <v>6</v>
      </c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</row>
    <row r="8" spans="1:28">
      <c r="A8" s="136"/>
      <c r="B8" s="136"/>
      <c r="C8" s="165" t="s">
        <v>7</v>
      </c>
      <c r="D8" s="160" t="s">
        <v>8</v>
      </c>
      <c r="E8" s="160"/>
      <c r="F8" s="160" t="s">
        <v>9</v>
      </c>
      <c r="G8" s="160"/>
      <c r="H8" s="160" t="s">
        <v>10</v>
      </c>
      <c r="I8" s="160"/>
      <c r="J8" s="160" t="s">
        <v>11</v>
      </c>
      <c r="K8" s="160"/>
      <c r="L8" s="160" t="s">
        <v>12</v>
      </c>
      <c r="M8" s="160"/>
      <c r="N8" s="160" t="s">
        <v>13</v>
      </c>
      <c r="O8" s="160"/>
      <c r="P8" s="165" t="s">
        <v>7</v>
      </c>
      <c r="Q8" s="160" t="s">
        <v>14</v>
      </c>
      <c r="R8" s="160"/>
      <c r="S8" s="160" t="s">
        <v>9</v>
      </c>
      <c r="T8" s="160"/>
      <c r="U8" s="160" t="s">
        <v>15</v>
      </c>
      <c r="V8" s="160"/>
      <c r="W8" s="160" t="s">
        <v>16</v>
      </c>
      <c r="X8" s="160"/>
      <c r="Y8" s="160" t="s">
        <v>12</v>
      </c>
      <c r="Z8" s="160"/>
      <c r="AA8" s="160" t="s">
        <v>13</v>
      </c>
      <c r="AB8" s="160"/>
    </row>
    <row r="9" spans="1:28">
      <c r="A9" s="136"/>
      <c r="B9" s="136"/>
      <c r="C9" s="160"/>
      <c r="D9" s="33" t="s">
        <v>17</v>
      </c>
      <c r="E9" s="33" t="s">
        <v>18</v>
      </c>
      <c r="F9" s="33" t="s">
        <v>17</v>
      </c>
      <c r="G9" s="33" t="s">
        <v>18</v>
      </c>
      <c r="H9" s="33" t="s">
        <v>17</v>
      </c>
      <c r="I9" s="33" t="s">
        <v>18</v>
      </c>
      <c r="J9" s="33" t="s">
        <v>17</v>
      </c>
      <c r="K9" s="33" t="s">
        <v>18</v>
      </c>
      <c r="L9" s="33" t="s">
        <v>17</v>
      </c>
      <c r="M9" s="33" t="s">
        <v>18</v>
      </c>
      <c r="N9" s="33" t="s">
        <v>17</v>
      </c>
      <c r="O9" s="33" t="s">
        <v>18</v>
      </c>
      <c r="P9" s="160"/>
      <c r="Q9" s="33" t="s">
        <v>17</v>
      </c>
      <c r="R9" s="33" t="s">
        <v>18</v>
      </c>
      <c r="S9" s="33" t="s">
        <v>17</v>
      </c>
      <c r="T9" s="33" t="s">
        <v>18</v>
      </c>
      <c r="U9" s="33" t="s">
        <v>17</v>
      </c>
      <c r="V9" s="33" t="s">
        <v>18</v>
      </c>
      <c r="W9" s="33" t="s">
        <v>17</v>
      </c>
      <c r="X9" s="33" t="s">
        <v>18</v>
      </c>
      <c r="Y9" s="33" t="s">
        <v>17</v>
      </c>
      <c r="Z9" s="33" t="s">
        <v>18</v>
      </c>
      <c r="AA9" s="33" t="s">
        <v>17</v>
      </c>
      <c r="AB9" s="33" t="s">
        <v>18</v>
      </c>
    </row>
    <row r="10" spans="1:28">
      <c r="A10" s="31">
        <v>1</v>
      </c>
      <c r="B10" s="3" t="s">
        <v>19</v>
      </c>
      <c r="C10" s="5">
        <v>165</v>
      </c>
      <c r="D10" s="5">
        <v>110</v>
      </c>
      <c r="E10" s="6">
        <f>ROUND(D10*100/$C10,2)</f>
        <v>66.67</v>
      </c>
      <c r="F10" s="5">
        <v>31</v>
      </c>
      <c r="G10" s="6">
        <f>ROUND(F10*100/$C10,2)</f>
        <v>18.79</v>
      </c>
      <c r="H10" s="5">
        <v>19</v>
      </c>
      <c r="I10" s="6">
        <f>ROUND(H10*100/$C10,2)</f>
        <v>11.52</v>
      </c>
      <c r="J10" s="5">
        <v>3</v>
      </c>
      <c r="K10" s="6">
        <f>ROUND(J10*100/$C10,2)</f>
        <v>1.82</v>
      </c>
      <c r="L10" s="5">
        <v>2</v>
      </c>
      <c r="M10" s="6">
        <f>ROUND(L10*100/$C10,2)</f>
        <v>1.21</v>
      </c>
      <c r="N10" s="5">
        <f>D10+F10+H10</f>
        <v>160</v>
      </c>
      <c r="O10" s="6">
        <f t="shared" ref="O10:O28" si="0">ROUND(N10*100/$C10,2)</f>
        <v>96.97</v>
      </c>
      <c r="P10" s="7">
        <v>165</v>
      </c>
      <c r="Q10" s="7">
        <v>104</v>
      </c>
      <c r="R10" s="6">
        <f>ROUND(Q10*100/$P10,2)</f>
        <v>63.03</v>
      </c>
      <c r="S10" s="7">
        <v>42</v>
      </c>
      <c r="T10" s="6">
        <f>ROUND(S10*100/$P10,2)</f>
        <v>25.45</v>
      </c>
      <c r="U10" s="7">
        <v>16</v>
      </c>
      <c r="V10" s="6">
        <f>ROUND(U10*100/$P10,2)</f>
        <v>9.6999999999999993</v>
      </c>
      <c r="W10" s="7">
        <v>2</v>
      </c>
      <c r="X10" s="6">
        <f>ROUND(W10*100/$P10,2)</f>
        <v>1.21</v>
      </c>
      <c r="Y10" s="7">
        <v>1</v>
      </c>
      <c r="Z10" s="6">
        <f>ROUND(Y10*100/$P10,2)</f>
        <v>0.61</v>
      </c>
      <c r="AA10" s="5">
        <f>Q10+S10+U10</f>
        <v>162</v>
      </c>
      <c r="AB10" s="6">
        <f>ROUND(AA10*100/$P10,2)</f>
        <v>98.18</v>
      </c>
    </row>
    <row r="11" spans="1:28">
      <c r="A11" s="31">
        <v>2</v>
      </c>
      <c r="B11" s="3" t="s">
        <v>20</v>
      </c>
      <c r="C11" s="5">
        <v>104</v>
      </c>
      <c r="D11" s="5">
        <v>95</v>
      </c>
      <c r="E11" s="6">
        <f t="shared" ref="E11:G28" si="1">ROUND(D11*100/$C11,2)</f>
        <v>91.35</v>
      </c>
      <c r="F11" s="5">
        <v>6</v>
      </c>
      <c r="G11" s="6">
        <f t="shared" si="1"/>
        <v>5.77</v>
      </c>
      <c r="H11" s="5">
        <v>2</v>
      </c>
      <c r="I11" s="6">
        <f>ROUND(H11*100/$C11,2)</f>
        <v>1.92</v>
      </c>
      <c r="J11" s="5">
        <v>0</v>
      </c>
      <c r="K11" s="6">
        <f>ROUND(J11*100/$C11,2)</f>
        <v>0</v>
      </c>
      <c r="L11" s="5">
        <v>1</v>
      </c>
      <c r="M11" s="6">
        <f>ROUND(L11*100/$C11,2)</f>
        <v>0.96</v>
      </c>
      <c r="N11" s="5">
        <f t="shared" ref="N11:N28" si="2">D11+F11+H11</f>
        <v>103</v>
      </c>
      <c r="O11" s="6">
        <f t="shared" si="0"/>
        <v>99.04</v>
      </c>
      <c r="P11" s="7">
        <v>104</v>
      </c>
      <c r="Q11" s="7">
        <v>80</v>
      </c>
      <c r="R11" s="6">
        <f t="shared" ref="R11:T28" si="3">ROUND(Q11*100/$P11,2)</f>
        <v>76.92</v>
      </c>
      <c r="S11" s="7">
        <v>19</v>
      </c>
      <c r="T11" s="6">
        <f t="shared" si="3"/>
        <v>18.27</v>
      </c>
      <c r="U11" s="7">
        <v>4</v>
      </c>
      <c r="V11" s="6">
        <f>ROUND(U11*100/$P11,2)</f>
        <v>3.85</v>
      </c>
      <c r="W11" s="7">
        <v>1</v>
      </c>
      <c r="X11" s="6">
        <f>ROUND(W11*100/$P11,2)</f>
        <v>0.96</v>
      </c>
      <c r="Y11" s="7">
        <v>0</v>
      </c>
      <c r="Z11" s="6">
        <f>ROUND(Y11*100/$P11,2)</f>
        <v>0</v>
      </c>
      <c r="AA11" s="5">
        <f t="shared" ref="AA11:AA25" si="4">Q11+S11+U11</f>
        <v>103</v>
      </c>
      <c r="AB11" s="6">
        <f>ROUND(AA11*100/$P11,2)</f>
        <v>99.04</v>
      </c>
    </row>
    <row r="12" spans="1:28">
      <c r="A12" s="31">
        <v>3</v>
      </c>
      <c r="B12" s="3" t="s">
        <v>21</v>
      </c>
      <c r="C12" s="5">
        <v>104</v>
      </c>
      <c r="D12" s="5">
        <v>99</v>
      </c>
      <c r="E12" s="6">
        <f t="shared" si="1"/>
        <v>95.19</v>
      </c>
      <c r="F12" s="5">
        <v>3</v>
      </c>
      <c r="G12" s="6">
        <f t="shared" si="1"/>
        <v>2.88</v>
      </c>
      <c r="H12" s="5">
        <v>1</v>
      </c>
      <c r="I12" s="6">
        <f>ROUND(H12*100/$C12,2)</f>
        <v>0.96</v>
      </c>
      <c r="J12" s="5">
        <v>1</v>
      </c>
      <c r="K12" s="6">
        <f>ROUND(J12*100/$C12,2)</f>
        <v>0.96</v>
      </c>
      <c r="L12" s="5">
        <v>0</v>
      </c>
      <c r="M12" s="6">
        <f>ROUND(L12*100/$C12,2)</f>
        <v>0</v>
      </c>
      <c r="N12" s="5">
        <f t="shared" si="2"/>
        <v>103</v>
      </c>
      <c r="O12" s="6">
        <f t="shared" si="0"/>
        <v>99.04</v>
      </c>
      <c r="P12" s="7">
        <v>104</v>
      </c>
      <c r="Q12" s="7">
        <v>74</v>
      </c>
      <c r="R12" s="6">
        <f t="shared" si="3"/>
        <v>71.150000000000006</v>
      </c>
      <c r="S12" s="7">
        <v>25</v>
      </c>
      <c r="T12" s="6">
        <f t="shared" si="3"/>
        <v>24.04</v>
      </c>
      <c r="U12" s="7">
        <v>4</v>
      </c>
      <c r="V12" s="6">
        <f>ROUND(U12*100/$P12,2)</f>
        <v>3.85</v>
      </c>
      <c r="W12" s="7">
        <v>1</v>
      </c>
      <c r="X12" s="6">
        <f>ROUND(W12*100/$P12,2)</f>
        <v>0.96</v>
      </c>
      <c r="Y12" s="7">
        <v>0</v>
      </c>
      <c r="Z12" s="6">
        <f>ROUND(Y12*100/$P12,2)</f>
        <v>0</v>
      </c>
      <c r="AA12" s="5">
        <f t="shared" si="4"/>
        <v>103</v>
      </c>
      <c r="AB12" s="6">
        <f>ROUND(AA12*100/$P12,2)</f>
        <v>99.04</v>
      </c>
    </row>
    <row r="13" spans="1:28">
      <c r="A13" s="31">
        <v>4</v>
      </c>
      <c r="B13" s="3" t="s">
        <v>22</v>
      </c>
      <c r="C13" s="5">
        <v>104</v>
      </c>
      <c r="D13" s="5">
        <v>104</v>
      </c>
      <c r="E13" s="6">
        <f t="shared" si="1"/>
        <v>100</v>
      </c>
      <c r="F13" s="5"/>
      <c r="G13" s="6"/>
      <c r="H13" s="5"/>
      <c r="I13" s="6"/>
      <c r="J13" s="5"/>
      <c r="K13" s="6"/>
      <c r="L13" s="5"/>
      <c r="M13" s="6"/>
      <c r="N13" s="5">
        <f t="shared" si="2"/>
        <v>104</v>
      </c>
      <c r="O13" s="6">
        <f t="shared" si="0"/>
        <v>100</v>
      </c>
      <c r="P13" s="7">
        <v>104</v>
      </c>
      <c r="Q13" s="7">
        <v>104</v>
      </c>
      <c r="R13" s="6">
        <f t="shared" si="3"/>
        <v>100</v>
      </c>
      <c r="S13" s="7"/>
      <c r="T13" s="6"/>
      <c r="U13" s="7"/>
      <c r="V13" s="6"/>
      <c r="W13" s="7"/>
      <c r="X13" s="6"/>
      <c r="Y13" s="7"/>
      <c r="Z13" s="6"/>
      <c r="AA13" s="5"/>
      <c r="AB13" s="6"/>
    </row>
    <row r="14" spans="1:28">
      <c r="A14" s="31">
        <v>5</v>
      </c>
      <c r="B14" s="3" t="s">
        <v>23</v>
      </c>
      <c r="C14" s="5">
        <v>104</v>
      </c>
      <c r="D14" s="5">
        <v>104</v>
      </c>
      <c r="E14" s="6">
        <f t="shared" si="1"/>
        <v>100</v>
      </c>
      <c r="F14" s="5"/>
      <c r="G14" s="6"/>
      <c r="H14" s="5"/>
      <c r="I14" s="6"/>
      <c r="J14" s="5"/>
      <c r="K14" s="6"/>
      <c r="L14" s="5"/>
      <c r="M14" s="6"/>
      <c r="N14" s="5">
        <f t="shared" si="2"/>
        <v>104</v>
      </c>
      <c r="O14" s="6">
        <f t="shared" si="0"/>
        <v>100</v>
      </c>
      <c r="P14" s="7">
        <v>104</v>
      </c>
      <c r="Q14" s="7">
        <v>104</v>
      </c>
      <c r="R14" s="6">
        <f t="shared" si="3"/>
        <v>100</v>
      </c>
      <c r="S14" s="7"/>
      <c r="T14" s="6"/>
      <c r="U14" s="7"/>
      <c r="V14" s="6"/>
      <c r="W14" s="7"/>
      <c r="X14" s="6"/>
      <c r="Y14" s="7"/>
      <c r="Z14" s="6"/>
      <c r="AA14" s="5"/>
      <c r="AB14" s="6"/>
    </row>
    <row r="15" spans="1:28">
      <c r="A15" s="31">
        <v>6</v>
      </c>
      <c r="B15" s="3" t="s">
        <v>24</v>
      </c>
      <c r="C15" s="5">
        <v>70</v>
      </c>
      <c r="D15" s="5">
        <v>70</v>
      </c>
      <c r="E15" s="6">
        <f t="shared" si="1"/>
        <v>100</v>
      </c>
      <c r="F15" s="5"/>
      <c r="G15" s="6"/>
      <c r="H15" s="5"/>
      <c r="I15" s="6"/>
      <c r="J15" s="5"/>
      <c r="K15" s="6"/>
      <c r="L15" s="5"/>
      <c r="M15" s="6"/>
      <c r="N15" s="5">
        <f t="shared" si="2"/>
        <v>70</v>
      </c>
      <c r="O15" s="6">
        <f t="shared" si="0"/>
        <v>100</v>
      </c>
      <c r="P15" s="7">
        <v>70</v>
      </c>
      <c r="Q15" s="7">
        <v>70</v>
      </c>
      <c r="R15" s="6">
        <f t="shared" si="3"/>
        <v>100</v>
      </c>
      <c r="S15" s="7"/>
      <c r="T15" s="6"/>
      <c r="U15" s="7"/>
      <c r="V15" s="6"/>
      <c r="W15" s="7"/>
      <c r="X15" s="6"/>
      <c r="Y15" s="7"/>
      <c r="Z15" s="6"/>
      <c r="AA15" s="5"/>
      <c r="AB15" s="6"/>
    </row>
    <row r="16" spans="1:28">
      <c r="A16" s="31">
        <v>7</v>
      </c>
      <c r="B16" s="3" t="s">
        <v>25</v>
      </c>
      <c r="C16" s="5">
        <v>269</v>
      </c>
      <c r="D16" s="5">
        <v>93</v>
      </c>
      <c r="E16" s="6">
        <f t="shared" si="1"/>
        <v>34.57</v>
      </c>
      <c r="F16" s="5">
        <v>86</v>
      </c>
      <c r="G16" s="6">
        <f t="shared" si="1"/>
        <v>31.97</v>
      </c>
      <c r="H16" s="5">
        <v>63</v>
      </c>
      <c r="I16" s="6">
        <f t="shared" ref="I16:I25" si="5">ROUND(H16*100/$C16,2)</f>
        <v>23.42</v>
      </c>
      <c r="J16" s="5">
        <v>16</v>
      </c>
      <c r="K16" s="6">
        <f t="shared" ref="K16:K25" si="6">ROUND(J16*100/$C16,2)</f>
        <v>5.95</v>
      </c>
      <c r="L16" s="5">
        <v>11</v>
      </c>
      <c r="M16" s="6">
        <f t="shared" ref="M16:M25" si="7">ROUND(L16*100/$C16,2)</f>
        <v>4.09</v>
      </c>
      <c r="N16" s="5">
        <f t="shared" si="2"/>
        <v>242</v>
      </c>
      <c r="O16" s="6">
        <f t="shared" si="0"/>
        <v>89.96</v>
      </c>
      <c r="P16" s="7">
        <v>269</v>
      </c>
      <c r="Q16" s="7">
        <v>104</v>
      </c>
      <c r="R16" s="6">
        <f t="shared" si="3"/>
        <v>38.659999999999997</v>
      </c>
      <c r="S16" s="7">
        <v>83</v>
      </c>
      <c r="T16" s="6">
        <f t="shared" si="3"/>
        <v>30.86</v>
      </c>
      <c r="U16" s="7">
        <v>58</v>
      </c>
      <c r="V16" s="6">
        <f t="shared" ref="V16:V25" si="8">ROUND(U16*100/$P16,2)</f>
        <v>21.56</v>
      </c>
      <c r="W16" s="7">
        <v>20</v>
      </c>
      <c r="X16" s="6">
        <f t="shared" ref="X16:X25" si="9">ROUND(W16*100/$P16,2)</f>
        <v>7.43</v>
      </c>
      <c r="Y16" s="7">
        <v>4</v>
      </c>
      <c r="Z16" s="6">
        <f t="shared" ref="Z16:Z25" si="10">ROUND(Y16*100/$P16,2)</f>
        <v>1.49</v>
      </c>
      <c r="AA16" s="5">
        <f t="shared" si="4"/>
        <v>245</v>
      </c>
      <c r="AB16" s="6">
        <f t="shared" ref="AB16:AB25" si="11">ROUND(AA16*100/$P16,2)</f>
        <v>91.08</v>
      </c>
    </row>
    <row r="17" spans="1:28">
      <c r="A17" s="31">
        <v>8</v>
      </c>
      <c r="B17" s="3" t="s">
        <v>26</v>
      </c>
      <c r="C17" s="5">
        <v>269</v>
      </c>
      <c r="D17" s="5">
        <v>153</v>
      </c>
      <c r="E17" s="6">
        <f t="shared" si="1"/>
        <v>56.88</v>
      </c>
      <c r="F17" s="5">
        <v>79</v>
      </c>
      <c r="G17" s="6">
        <f t="shared" si="1"/>
        <v>29.37</v>
      </c>
      <c r="H17" s="5">
        <v>28</v>
      </c>
      <c r="I17" s="6">
        <f t="shared" si="5"/>
        <v>10.41</v>
      </c>
      <c r="J17" s="5">
        <v>8</v>
      </c>
      <c r="K17" s="6">
        <f t="shared" si="6"/>
        <v>2.97</v>
      </c>
      <c r="L17" s="8">
        <v>1</v>
      </c>
      <c r="M17" s="6">
        <f t="shared" si="7"/>
        <v>0.37</v>
      </c>
      <c r="N17" s="5">
        <f t="shared" si="2"/>
        <v>260</v>
      </c>
      <c r="O17" s="6">
        <f t="shared" si="0"/>
        <v>96.65</v>
      </c>
      <c r="P17" s="7">
        <v>269</v>
      </c>
      <c r="Q17" s="7">
        <v>186</v>
      </c>
      <c r="R17" s="6">
        <f t="shared" si="3"/>
        <v>69.14</v>
      </c>
      <c r="S17" s="7">
        <v>75</v>
      </c>
      <c r="T17" s="6">
        <f t="shared" si="3"/>
        <v>27.88</v>
      </c>
      <c r="U17" s="7">
        <v>7</v>
      </c>
      <c r="V17" s="6">
        <f t="shared" si="8"/>
        <v>2.6</v>
      </c>
      <c r="W17" s="7">
        <v>0</v>
      </c>
      <c r="X17" s="6">
        <f t="shared" si="9"/>
        <v>0</v>
      </c>
      <c r="Y17" s="7">
        <v>1</v>
      </c>
      <c r="Z17" s="6">
        <f t="shared" si="10"/>
        <v>0.37</v>
      </c>
      <c r="AA17" s="5">
        <f t="shared" si="4"/>
        <v>268</v>
      </c>
      <c r="AB17" s="6">
        <f t="shared" si="11"/>
        <v>99.63</v>
      </c>
    </row>
    <row r="18" spans="1:28">
      <c r="A18" s="31">
        <v>9</v>
      </c>
      <c r="B18" s="3" t="s">
        <v>27</v>
      </c>
      <c r="C18" s="5">
        <v>269</v>
      </c>
      <c r="D18" s="5">
        <v>106</v>
      </c>
      <c r="E18" s="6">
        <f t="shared" si="1"/>
        <v>39.409999999999997</v>
      </c>
      <c r="F18" s="5">
        <v>67</v>
      </c>
      <c r="G18" s="6">
        <f t="shared" si="1"/>
        <v>24.91</v>
      </c>
      <c r="H18" s="5">
        <v>44</v>
      </c>
      <c r="I18" s="6">
        <f t="shared" si="5"/>
        <v>16.36</v>
      </c>
      <c r="J18" s="5">
        <v>41</v>
      </c>
      <c r="K18" s="6">
        <f t="shared" si="6"/>
        <v>15.24</v>
      </c>
      <c r="L18" s="5">
        <v>11</v>
      </c>
      <c r="M18" s="6">
        <f t="shared" si="7"/>
        <v>4.09</v>
      </c>
      <c r="N18" s="5">
        <f t="shared" si="2"/>
        <v>217</v>
      </c>
      <c r="O18" s="6">
        <f t="shared" si="0"/>
        <v>80.67</v>
      </c>
      <c r="P18" s="7">
        <v>269</v>
      </c>
      <c r="Q18" s="7">
        <v>78</v>
      </c>
      <c r="R18" s="6">
        <f t="shared" si="3"/>
        <v>29</v>
      </c>
      <c r="S18" s="7">
        <v>85</v>
      </c>
      <c r="T18" s="6">
        <f t="shared" si="3"/>
        <v>31.6</v>
      </c>
      <c r="U18" s="7">
        <v>67</v>
      </c>
      <c r="V18" s="6">
        <f t="shared" si="8"/>
        <v>24.91</v>
      </c>
      <c r="W18" s="7">
        <v>31</v>
      </c>
      <c r="X18" s="6">
        <f t="shared" si="9"/>
        <v>11.52</v>
      </c>
      <c r="Y18" s="7">
        <v>8</v>
      </c>
      <c r="Z18" s="6">
        <f t="shared" si="10"/>
        <v>2.97</v>
      </c>
      <c r="AA18" s="5">
        <f t="shared" si="4"/>
        <v>230</v>
      </c>
      <c r="AB18" s="6">
        <f t="shared" si="11"/>
        <v>85.5</v>
      </c>
    </row>
    <row r="19" spans="1:28">
      <c r="A19" s="31">
        <v>10</v>
      </c>
      <c r="B19" s="3" t="s">
        <v>28</v>
      </c>
      <c r="C19" s="5">
        <v>165</v>
      </c>
      <c r="D19" s="5">
        <v>73</v>
      </c>
      <c r="E19" s="6">
        <f t="shared" si="1"/>
        <v>44.24</v>
      </c>
      <c r="F19" s="5">
        <v>44</v>
      </c>
      <c r="G19" s="6">
        <f t="shared" si="1"/>
        <v>26.67</v>
      </c>
      <c r="H19" s="5">
        <v>37</v>
      </c>
      <c r="I19" s="6">
        <f t="shared" si="5"/>
        <v>22.42</v>
      </c>
      <c r="J19" s="5">
        <v>9</v>
      </c>
      <c r="K19" s="6">
        <f t="shared" si="6"/>
        <v>5.45</v>
      </c>
      <c r="L19" s="5">
        <v>2</v>
      </c>
      <c r="M19" s="6">
        <f t="shared" si="7"/>
        <v>1.21</v>
      </c>
      <c r="N19" s="5">
        <f t="shared" si="2"/>
        <v>154</v>
      </c>
      <c r="O19" s="6">
        <f t="shared" si="0"/>
        <v>93.33</v>
      </c>
      <c r="P19" s="7">
        <v>165</v>
      </c>
      <c r="Q19" s="7">
        <v>56</v>
      </c>
      <c r="R19" s="6">
        <f t="shared" si="3"/>
        <v>33.94</v>
      </c>
      <c r="S19" s="7">
        <v>54</v>
      </c>
      <c r="T19" s="6">
        <f t="shared" si="3"/>
        <v>32.729999999999997</v>
      </c>
      <c r="U19" s="7">
        <v>47</v>
      </c>
      <c r="V19" s="6">
        <f t="shared" si="8"/>
        <v>28.48</v>
      </c>
      <c r="W19" s="7">
        <v>8</v>
      </c>
      <c r="X19" s="6">
        <f t="shared" si="9"/>
        <v>4.8499999999999996</v>
      </c>
      <c r="Y19" s="7">
        <v>0</v>
      </c>
      <c r="Z19" s="6">
        <f t="shared" si="10"/>
        <v>0</v>
      </c>
      <c r="AA19" s="5">
        <f t="shared" si="4"/>
        <v>157</v>
      </c>
      <c r="AB19" s="6">
        <f t="shared" si="11"/>
        <v>95.15</v>
      </c>
    </row>
    <row r="20" spans="1:28">
      <c r="A20" s="31">
        <v>11</v>
      </c>
      <c r="B20" s="3" t="s">
        <v>29</v>
      </c>
      <c r="C20" s="5">
        <v>269</v>
      </c>
      <c r="D20" s="5">
        <v>91</v>
      </c>
      <c r="E20" s="6">
        <f t="shared" si="1"/>
        <v>33.83</v>
      </c>
      <c r="F20" s="5">
        <v>127</v>
      </c>
      <c r="G20" s="6">
        <f t="shared" si="1"/>
        <v>47.21</v>
      </c>
      <c r="H20" s="5">
        <v>44</v>
      </c>
      <c r="I20" s="6">
        <f t="shared" si="5"/>
        <v>16.36</v>
      </c>
      <c r="J20" s="5">
        <v>6</v>
      </c>
      <c r="K20" s="6">
        <f t="shared" si="6"/>
        <v>2.23</v>
      </c>
      <c r="L20" s="5">
        <v>1</v>
      </c>
      <c r="M20" s="6">
        <f t="shared" si="7"/>
        <v>0.37</v>
      </c>
      <c r="N20" s="5">
        <f t="shared" si="2"/>
        <v>262</v>
      </c>
      <c r="O20" s="6">
        <f t="shared" si="0"/>
        <v>97.4</v>
      </c>
      <c r="P20" s="7">
        <v>269</v>
      </c>
      <c r="Q20" s="7">
        <v>69</v>
      </c>
      <c r="R20" s="6">
        <f t="shared" si="3"/>
        <v>25.65</v>
      </c>
      <c r="S20" s="7">
        <v>138</v>
      </c>
      <c r="T20" s="6">
        <f t="shared" si="3"/>
        <v>51.3</v>
      </c>
      <c r="U20" s="7">
        <v>55</v>
      </c>
      <c r="V20" s="6">
        <f t="shared" si="8"/>
        <v>20.45</v>
      </c>
      <c r="W20" s="7">
        <v>7</v>
      </c>
      <c r="X20" s="6">
        <f t="shared" si="9"/>
        <v>2.6</v>
      </c>
      <c r="Y20" s="7">
        <v>0</v>
      </c>
      <c r="Z20" s="6">
        <f t="shared" si="10"/>
        <v>0</v>
      </c>
      <c r="AA20" s="5">
        <f t="shared" si="4"/>
        <v>262</v>
      </c>
      <c r="AB20" s="6">
        <f t="shared" si="11"/>
        <v>97.4</v>
      </c>
    </row>
    <row r="21" spans="1:28">
      <c r="A21" s="31">
        <v>12</v>
      </c>
      <c r="B21" s="3" t="s">
        <v>30</v>
      </c>
      <c r="C21" s="5">
        <v>165</v>
      </c>
      <c r="D21" s="5">
        <v>120</v>
      </c>
      <c r="E21" s="6">
        <f t="shared" si="1"/>
        <v>72.73</v>
      </c>
      <c r="F21" s="5">
        <v>28</v>
      </c>
      <c r="G21" s="6">
        <f t="shared" si="1"/>
        <v>16.97</v>
      </c>
      <c r="H21" s="5">
        <v>11</v>
      </c>
      <c r="I21" s="6">
        <f t="shared" si="5"/>
        <v>6.67</v>
      </c>
      <c r="J21" s="5">
        <v>5</v>
      </c>
      <c r="K21" s="6">
        <f t="shared" si="6"/>
        <v>3.03</v>
      </c>
      <c r="L21" s="5">
        <v>1</v>
      </c>
      <c r="M21" s="6">
        <f t="shared" si="7"/>
        <v>0.61</v>
      </c>
      <c r="N21" s="5">
        <f t="shared" si="2"/>
        <v>159</v>
      </c>
      <c r="O21" s="6">
        <f t="shared" si="0"/>
        <v>96.36</v>
      </c>
      <c r="P21" s="7">
        <v>165</v>
      </c>
      <c r="Q21" s="7">
        <v>98</v>
      </c>
      <c r="R21" s="6">
        <f t="shared" si="3"/>
        <v>59.39</v>
      </c>
      <c r="S21" s="7">
        <v>50</v>
      </c>
      <c r="T21" s="6">
        <f t="shared" si="3"/>
        <v>30.3</v>
      </c>
      <c r="U21" s="7">
        <v>11</v>
      </c>
      <c r="V21" s="6">
        <f t="shared" si="8"/>
        <v>6.67</v>
      </c>
      <c r="W21" s="7">
        <v>6</v>
      </c>
      <c r="X21" s="6">
        <f t="shared" si="9"/>
        <v>3.64</v>
      </c>
      <c r="Y21" s="7">
        <v>0</v>
      </c>
      <c r="Z21" s="6">
        <f t="shared" si="10"/>
        <v>0</v>
      </c>
      <c r="AA21" s="5">
        <f t="shared" si="4"/>
        <v>159</v>
      </c>
      <c r="AB21" s="6">
        <f t="shared" si="11"/>
        <v>96.36</v>
      </c>
    </row>
    <row r="22" spans="1:28">
      <c r="A22" s="31">
        <v>13</v>
      </c>
      <c r="B22" s="3" t="s">
        <v>31</v>
      </c>
      <c r="C22" s="5">
        <v>165</v>
      </c>
      <c r="D22" s="5">
        <v>121</v>
      </c>
      <c r="E22" s="6">
        <f t="shared" si="1"/>
        <v>73.33</v>
      </c>
      <c r="F22" s="5">
        <v>23</v>
      </c>
      <c r="G22" s="6">
        <f t="shared" si="1"/>
        <v>13.94</v>
      </c>
      <c r="H22" s="5">
        <v>14</v>
      </c>
      <c r="I22" s="6">
        <f t="shared" si="5"/>
        <v>8.48</v>
      </c>
      <c r="J22" s="5">
        <v>5</v>
      </c>
      <c r="K22" s="6">
        <f t="shared" si="6"/>
        <v>3.03</v>
      </c>
      <c r="L22" s="5">
        <v>2</v>
      </c>
      <c r="M22" s="6">
        <f t="shared" si="7"/>
        <v>1.21</v>
      </c>
      <c r="N22" s="5">
        <f t="shared" si="2"/>
        <v>158</v>
      </c>
      <c r="O22" s="6">
        <f t="shared" si="0"/>
        <v>95.76</v>
      </c>
      <c r="P22" s="7">
        <v>165</v>
      </c>
      <c r="Q22" s="7">
        <v>107</v>
      </c>
      <c r="R22" s="6">
        <f t="shared" si="3"/>
        <v>64.849999999999994</v>
      </c>
      <c r="S22" s="7">
        <v>45</v>
      </c>
      <c r="T22" s="6">
        <f t="shared" si="3"/>
        <v>27.27</v>
      </c>
      <c r="U22" s="7">
        <v>10</v>
      </c>
      <c r="V22" s="6">
        <f t="shared" si="8"/>
        <v>6.06</v>
      </c>
      <c r="W22" s="7">
        <v>3</v>
      </c>
      <c r="X22" s="6">
        <f t="shared" si="9"/>
        <v>1.82</v>
      </c>
      <c r="Y22" s="7">
        <v>0</v>
      </c>
      <c r="Z22" s="6">
        <f t="shared" si="10"/>
        <v>0</v>
      </c>
      <c r="AA22" s="5">
        <f t="shared" si="4"/>
        <v>162</v>
      </c>
      <c r="AB22" s="6">
        <f t="shared" si="11"/>
        <v>98.18</v>
      </c>
    </row>
    <row r="23" spans="1:28">
      <c r="A23" s="31">
        <v>14</v>
      </c>
      <c r="B23" s="3" t="s">
        <v>32</v>
      </c>
      <c r="C23" s="5">
        <v>269</v>
      </c>
      <c r="D23" s="5">
        <v>228</v>
      </c>
      <c r="E23" s="6">
        <f t="shared" si="1"/>
        <v>84.76</v>
      </c>
      <c r="F23" s="5">
        <v>30</v>
      </c>
      <c r="G23" s="6">
        <f t="shared" si="1"/>
        <v>11.15</v>
      </c>
      <c r="H23" s="5">
        <v>10</v>
      </c>
      <c r="I23" s="6">
        <f t="shared" si="5"/>
        <v>3.72</v>
      </c>
      <c r="J23" s="5">
        <v>0</v>
      </c>
      <c r="K23" s="6">
        <f t="shared" si="6"/>
        <v>0</v>
      </c>
      <c r="L23" s="5">
        <v>1</v>
      </c>
      <c r="M23" s="6">
        <f t="shared" si="7"/>
        <v>0.37</v>
      </c>
      <c r="N23" s="5">
        <f t="shared" si="2"/>
        <v>268</v>
      </c>
      <c r="O23" s="6">
        <f t="shared" si="0"/>
        <v>99.63</v>
      </c>
      <c r="P23" s="7">
        <v>269</v>
      </c>
      <c r="Q23" s="7">
        <v>221</v>
      </c>
      <c r="R23" s="6">
        <f t="shared" si="3"/>
        <v>82.16</v>
      </c>
      <c r="S23" s="7">
        <v>39</v>
      </c>
      <c r="T23" s="6">
        <f t="shared" si="3"/>
        <v>14.5</v>
      </c>
      <c r="U23" s="7">
        <v>9</v>
      </c>
      <c r="V23" s="6">
        <f t="shared" si="8"/>
        <v>3.35</v>
      </c>
      <c r="W23" s="7">
        <v>0</v>
      </c>
      <c r="X23" s="6">
        <f t="shared" si="9"/>
        <v>0</v>
      </c>
      <c r="Y23" s="7">
        <v>0</v>
      </c>
      <c r="Z23" s="6">
        <f t="shared" si="10"/>
        <v>0</v>
      </c>
      <c r="AA23" s="5">
        <f t="shared" si="4"/>
        <v>269</v>
      </c>
      <c r="AB23" s="6">
        <f t="shared" si="11"/>
        <v>100</v>
      </c>
    </row>
    <row r="24" spans="1:28">
      <c r="A24" s="31">
        <v>15</v>
      </c>
      <c r="B24" s="3" t="s">
        <v>33</v>
      </c>
      <c r="C24" s="5">
        <v>165</v>
      </c>
      <c r="D24" s="5">
        <v>120</v>
      </c>
      <c r="E24" s="6">
        <f t="shared" si="1"/>
        <v>72.73</v>
      </c>
      <c r="F24" s="5">
        <v>21</v>
      </c>
      <c r="G24" s="6">
        <f t="shared" si="1"/>
        <v>12.73</v>
      </c>
      <c r="H24" s="5">
        <v>20</v>
      </c>
      <c r="I24" s="6">
        <f t="shared" si="5"/>
        <v>12.12</v>
      </c>
      <c r="J24" s="5">
        <v>4</v>
      </c>
      <c r="K24" s="6">
        <f t="shared" si="6"/>
        <v>2.42</v>
      </c>
      <c r="L24" s="5">
        <v>0</v>
      </c>
      <c r="M24" s="6">
        <f t="shared" si="7"/>
        <v>0</v>
      </c>
      <c r="N24" s="5">
        <f t="shared" si="2"/>
        <v>161</v>
      </c>
      <c r="O24" s="6">
        <f t="shared" si="0"/>
        <v>97.58</v>
      </c>
      <c r="P24" s="7">
        <v>165</v>
      </c>
      <c r="Q24" s="7">
        <v>88</v>
      </c>
      <c r="R24" s="6">
        <f t="shared" si="3"/>
        <v>53.33</v>
      </c>
      <c r="S24" s="7">
        <v>55</v>
      </c>
      <c r="T24" s="6">
        <f t="shared" si="3"/>
        <v>33.33</v>
      </c>
      <c r="U24" s="7">
        <v>21</v>
      </c>
      <c r="V24" s="6">
        <f t="shared" si="8"/>
        <v>12.73</v>
      </c>
      <c r="W24" s="7">
        <v>1</v>
      </c>
      <c r="X24" s="6">
        <f t="shared" si="9"/>
        <v>0.61</v>
      </c>
      <c r="Y24" s="7">
        <v>0</v>
      </c>
      <c r="Z24" s="6">
        <f t="shared" si="10"/>
        <v>0</v>
      </c>
      <c r="AA24" s="5">
        <f t="shared" si="4"/>
        <v>164</v>
      </c>
      <c r="AB24" s="6">
        <f t="shared" si="11"/>
        <v>99.39</v>
      </c>
    </row>
    <row r="25" spans="1:28">
      <c r="A25" s="31">
        <v>16</v>
      </c>
      <c r="B25" s="3" t="s">
        <v>34</v>
      </c>
      <c r="C25" s="5">
        <v>269</v>
      </c>
      <c r="D25" s="5">
        <v>209</v>
      </c>
      <c r="E25" s="6">
        <f t="shared" si="1"/>
        <v>77.7</v>
      </c>
      <c r="F25" s="5">
        <v>45</v>
      </c>
      <c r="G25" s="6">
        <f t="shared" si="1"/>
        <v>16.73</v>
      </c>
      <c r="H25" s="5">
        <v>14</v>
      </c>
      <c r="I25" s="6">
        <f t="shared" si="5"/>
        <v>5.2</v>
      </c>
      <c r="J25" s="5">
        <v>0</v>
      </c>
      <c r="K25" s="6">
        <f t="shared" si="6"/>
        <v>0</v>
      </c>
      <c r="L25" s="5">
        <v>1</v>
      </c>
      <c r="M25" s="6">
        <f t="shared" si="7"/>
        <v>0.37</v>
      </c>
      <c r="N25" s="5">
        <f t="shared" si="2"/>
        <v>268</v>
      </c>
      <c r="O25" s="6">
        <f t="shared" si="0"/>
        <v>99.63</v>
      </c>
      <c r="P25" s="7">
        <v>269</v>
      </c>
      <c r="Q25" s="7">
        <v>209</v>
      </c>
      <c r="R25" s="6">
        <f t="shared" si="3"/>
        <v>77.7</v>
      </c>
      <c r="S25" s="7">
        <v>50</v>
      </c>
      <c r="T25" s="6">
        <f t="shared" si="3"/>
        <v>18.59</v>
      </c>
      <c r="U25" s="7">
        <v>9</v>
      </c>
      <c r="V25" s="6">
        <f t="shared" si="8"/>
        <v>3.35</v>
      </c>
      <c r="W25" s="7">
        <v>1</v>
      </c>
      <c r="X25" s="6">
        <f t="shared" si="9"/>
        <v>0.37</v>
      </c>
      <c r="Y25" s="7">
        <v>0</v>
      </c>
      <c r="Z25" s="6">
        <f t="shared" si="10"/>
        <v>0</v>
      </c>
      <c r="AA25" s="5">
        <f t="shared" si="4"/>
        <v>268</v>
      </c>
      <c r="AB25" s="6">
        <f t="shared" si="11"/>
        <v>99.63</v>
      </c>
    </row>
    <row r="26" spans="1:28" ht="25.5">
      <c r="A26" s="31">
        <v>17</v>
      </c>
      <c r="B26" s="4" t="s">
        <v>35</v>
      </c>
      <c r="C26" s="43">
        <v>269</v>
      </c>
      <c r="D26" s="44">
        <v>269</v>
      </c>
      <c r="E26" s="6">
        <f t="shared" si="1"/>
        <v>100</v>
      </c>
      <c r="F26" s="45"/>
      <c r="G26" s="6"/>
      <c r="H26" s="5"/>
      <c r="I26" s="6"/>
      <c r="J26" s="5"/>
      <c r="K26" s="6"/>
      <c r="L26" s="5"/>
      <c r="M26" s="6"/>
      <c r="N26" s="5">
        <f t="shared" si="2"/>
        <v>269</v>
      </c>
      <c r="O26" s="6">
        <f t="shared" si="0"/>
        <v>100</v>
      </c>
      <c r="P26" s="7">
        <v>269</v>
      </c>
      <c r="Q26" s="7">
        <v>269</v>
      </c>
      <c r="R26" s="6">
        <f t="shared" si="3"/>
        <v>100</v>
      </c>
      <c r="S26" s="7"/>
      <c r="T26" s="6"/>
      <c r="U26" s="7"/>
      <c r="V26" s="6"/>
      <c r="W26" s="7"/>
      <c r="X26" s="6"/>
      <c r="Y26" s="7"/>
      <c r="Z26" s="6"/>
      <c r="AA26" s="5"/>
      <c r="AB26" s="6"/>
    </row>
    <row r="27" spans="1:28">
      <c r="A27" s="31">
        <v>18</v>
      </c>
      <c r="B27" s="4" t="s">
        <v>36</v>
      </c>
      <c r="C27" s="37">
        <v>165</v>
      </c>
      <c r="D27" s="46">
        <v>165</v>
      </c>
      <c r="E27" s="6">
        <f t="shared" si="1"/>
        <v>100</v>
      </c>
      <c r="F27" s="5"/>
      <c r="G27" s="6"/>
      <c r="H27" s="5"/>
      <c r="I27" s="6"/>
      <c r="J27" s="5"/>
      <c r="K27" s="6"/>
      <c r="L27" s="5"/>
      <c r="M27" s="6"/>
      <c r="N27" s="5">
        <f t="shared" si="2"/>
        <v>165</v>
      </c>
      <c r="O27" s="6">
        <f t="shared" si="0"/>
        <v>100</v>
      </c>
      <c r="P27" s="7">
        <v>165</v>
      </c>
      <c r="Q27" s="7">
        <v>165</v>
      </c>
      <c r="R27" s="6">
        <f t="shared" si="3"/>
        <v>100</v>
      </c>
      <c r="S27" s="7"/>
      <c r="T27" s="6"/>
      <c r="U27" s="7"/>
      <c r="V27" s="6"/>
      <c r="W27" s="7"/>
      <c r="X27" s="6"/>
      <c r="Y27" s="7"/>
      <c r="Z27" s="6"/>
      <c r="AA27" s="5"/>
      <c r="AB27" s="6"/>
    </row>
    <row r="28" spans="1:28">
      <c r="A28" s="31">
        <v>19</v>
      </c>
      <c r="B28" s="4" t="s">
        <v>37</v>
      </c>
      <c r="C28" s="41">
        <v>91</v>
      </c>
      <c r="D28" s="41">
        <v>91</v>
      </c>
      <c r="E28" s="6">
        <f t="shared" si="1"/>
        <v>100</v>
      </c>
      <c r="F28" s="47"/>
      <c r="G28" s="6"/>
      <c r="H28" s="47"/>
      <c r="I28" s="6"/>
      <c r="J28" s="47"/>
      <c r="K28" s="6"/>
      <c r="L28" s="47"/>
      <c r="M28" s="6"/>
      <c r="N28" s="5">
        <f t="shared" si="2"/>
        <v>91</v>
      </c>
      <c r="O28" s="6">
        <f t="shared" si="0"/>
        <v>100</v>
      </c>
      <c r="P28" s="7">
        <v>91</v>
      </c>
      <c r="Q28" s="7">
        <v>91</v>
      </c>
      <c r="R28" s="6">
        <f t="shared" si="3"/>
        <v>100</v>
      </c>
      <c r="S28" s="7"/>
      <c r="T28" s="6"/>
      <c r="U28" s="7"/>
      <c r="V28" s="6"/>
      <c r="W28" s="7"/>
      <c r="X28" s="6"/>
      <c r="Y28" s="7"/>
      <c r="Z28" s="6"/>
      <c r="AA28" s="5"/>
      <c r="AB28" s="6"/>
    </row>
  </sheetData>
  <mergeCells count="22">
    <mergeCell ref="Y8:Z8"/>
    <mergeCell ref="P8:P9"/>
    <mergeCell ref="Q8:R8"/>
    <mergeCell ref="S8:T8"/>
    <mergeCell ref="U8:V8"/>
    <mergeCell ref="W8:X8"/>
    <mergeCell ref="A1:I1"/>
    <mergeCell ref="A2:I2"/>
    <mergeCell ref="A4:AB4"/>
    <mergeCell ref="A5:AB5"/>
    <mergeCell ref="A7:A9"/>
    <mergeCell ref="B7:B9"/>
    <mergeCell ref="C7:O7"/>
    <mergeCell ref="P7:AB7"/>
    <mergeCell ref="C8:C9"/>
    <mergeCell ref="D8:E8"/>
    <mergeCell ref="AA8:AB8"/>
    <mergeCell ref="F8:G8"/>
    <mergeCell ref="H8:I8"/>
    <mergeCell ref="J8:K8"/>
    <mergeCell ref="L8:M8"/>
    <mergeCell ref="N8:O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opLeftCell="A7" workbookViewId="0">
      <selection activeCell="E14" sqref="E14"/>
    </sheetView>
  </sheetViews>
  <sheetFormatPr defaultRowHeight="15"/>
  <sheetData>
    <row r="1" spans="1:28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</row>
    <row r="2" spans="1:28" ht="15" customHeight="1">
      <c r="A2" s="164" t="s">
        <v>52</v>
      </c>
      <c r="B2" s="164"/>
      <c r="C2" s="164"/>
      <c r="D2" s="164"/>
      <c r="E2" s="164"/>
      <c r="F2" s="164"/>
      <c r="G2" s="164"/>
      <c r="H2" s="164"/>
      <c r="I2" s="164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</row>
    <row r="3" spans="1:28">
      <c r="A3" s="1"/>
    </row>
    <row r="4" spans="1:28" ht="18.75">
      <c r="A4" s="130" t="s">
        <v>1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</row>
    <row r="5" spans="1:28" ht="18.75">
      <c r="A5" s="131" t="s">
        <v>2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</row>
    <row r="6" spans="1:28">
      <c r="A6" s="1"/>
    </row>
    <row r="7" spans="1:28">
      <c r="A7" s="136" t="s">
        <v>3</v>
      </c>
      <c r="B7" s="136" t="s">
        <v>4</v>
      </c>
      <c r="C7" s="160" t="s">
        <v>5</v>
      </c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 t="s">
        <v>6</v>
      </c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</row>
    <row r="8" spans="1:28">
      <c r="A8" s="136"/>
      <c r="B8" s="136"/>
      <c r="C8" s="165" t="s">
        <v>7</v>
      </c>
      <c r="D8" s="160" t="s">
        <v>8</v>
      </c>
      <c r="E8" s="160"/>
      <c r="F8" s="160" t="s">
        <v>9</v>
      </c>
      <c r="G8" s="160"/>
      <c r="H8" s="160" t="s">
        <v>10</v>
      </c>
      <c r="I8" s="160"/>
      <c r="J8" s="160" t="s">
        <v>11</v>
      </c>
      <c r="K8" s="160"/>
      <c r="L8" s="160" t="s">
        <v>12</v>
      </c>
      <c r="M8" s="160"/>
      <c r="N8" s="160" t="s">
        <v>13</v>
      </c>
      <c r="O8" s="160"/>
      <c r="P8" s="165" t="s">
        <v>7</v>
      </c>
      <c r="Q8" s="160" t="s">
        <v>14</v>
      </c>
      <c r="R8" s="160"/>
      <c r="S8" s="160" t="s">
        <v>9</v>
      </c>
      <c r="T8" s="160"/>
      <c r="U8" s="160" t="s">
        <v>15</v>
      </c>
      <c r="V8" s="160"/>
      <c r="W8" s="160" t="s">
        <v>16</v>
      </c>
      <c r="X8" s="160"/>
      <c r="Y8" s="160" t="s">
        <v>12</v>
      </c>
      <c r="Z8" s="160"/>
      <c r="AA8" s="160" t="s">
        <v>13</v>
      </c>
      <c r="AB8" s="160"/>
    </row>
    <row r="9" spans="1:28">
      <c r="A9" s="136"/>
      <c r="B9" s="136"/>
      <c r="C9" s="160"/>
      <c r="D9" s="33" t="s">
        <v>17</v>
      </c>
      <c r="E9" s="33" t="s">
        <v>18</v>
      </c>
      <c r="F9" s="33" t="s">
        <v>17</v>
      </c>
      <c r="G9" s="33" t="s">
        <v>18</v>
      </c>
      <c r="H9" s="33" t="s">
        <v>17</v>
      </c>
      <c r="I9" s="33" t="s">
        <v>18</v>
      </c>
      <c r="J9" s="33" t="s">
        <v>17</v>
      </c>
      <c r="K9" s="33" t="s">
        <v>18</v>
      </c>
      <c r="L9" s="33" t="s">
        <v>17</v>
      </c>
      <c r="M9" s="33" t="s">
        <v>18</v>
      </c>
      <c r="N9" s="33" t="s">
        <v>17</v>
      </c>
      <c r="O9" s="33" t="s">
        <v>18</v>
      </c>
      <c r="P9" s="160"/>
      <c r="Q9" s="33" t="s">
        <v>17</v>
      </c>
      <c r="R9" s="33" t="s">
        <v>18</v>
      </c>
      <c r="S9" s="33" t="s">
        <v>17</v>
      </c>
      <c r="T9" s="33" t="s">
        <v>18</v>
      </c>
      <c r="U9" s="33" t="s">
        <v>17</v>
      </c>
      <c r="V9" s="33" t="s">
        <v>18</v>
      </c>
      <c r="W9" s="33" t="s">
        <v>17</v>
      </c>
      <c r="X9" s="33" t="s">
        <v>18</v>
      </c>
      <c r="Y9" s="33" t="s">
        <v>17</v>
      </c>
      <c r="Z9" s="33" t="s">
        <v>18</v>
      </c>
      <c r="AA9" s="33" t="s">
        <v>17</v>
      </c>
      <c r="AB9" s="33" t="s">
        <v>18</v>
      </c>
    </row>
    <row r="10" spans="1:28">
      <c r="A10" s="31">
        <v>1</v>
      </c>
      <c r="B10" s="3" t="s">
        <v>39</v>
      </c>
      <c r="C10" s="34">
        <v>532</v>
      </c>
      <c r="D10" s="5">
        <v>253</v>
      </c>
      <c r="E10" s="6">
        <v>47.56</v>
      </c>
      <c r="F10" s="5">
        <v>147</v>
      </c>
      <c r="G10" s="6">
        <v>27.63</v>
      </c>
      <c r="H10" s="5">
        <v>108</v>
      </c>
      <c r="I10" s="6">
        <v>20.3</v>
      </c>
      <c r="J10" s="5">
        <v>19</v>
      </c>
      <c r="K10" s="6">
        <v>3.57</v>
      </c>
      <c r="L10" s="5">
        <v>5</v>
      </c>
      <c r="M10" s="6">
        <v>0.94</v>
      </c>
      <c r="N10" s="5">
        <v>508</v>
      </c>
      <c r="O10" s="6">
        <v>95.49</v>
      </c>
      <c r="P10" s="34">
        <v>532</v>
      </c>
      <c r="Q10" s="34">
        <v>303</v>
      </c>
      <c r="R10" s="34">
        <f>IF(P10&gt;0,ROUND(Q10/P10*100,2),0)</f>
        <v>56.95</v>
      </c>
      <c r="S10" s="34">
        <v>174</v>
      </c>
      <c r="T10" s="34">
        <f>IF(P10&gt;0,ROUND(S10/P10*100,2),0)</f>
        <v>32.71</v>
      </c>
      <c r="U10" s="34">
        <v>52</v>
      </c>
      <c r="V10" s="34">
        <f>IF(P10&gt;0,ROUND(U10/P10*100,2),0)</f>
        <v>9.77</v>
      </c>
      <c r="W10" s="34">
        <v>3</v>
      </c>
      <c r="X10" s="34">
        <f>IF(P10&gt;0,ROUND(W10/P10*100,2),0)</f>
        <v>0.56000000000000005</v>
      </c>
      <c r="Y10" s="8">
        <v>0</v>
      </c>
      <c r="Z10" s="8">
        <v>0</v>
      </c>
      <c r="AA10" s="5">
        <f>Q10+S10+U10</f>
        <v>529</v>
      </c>
      <c r="AB10" s="5">
        <f>R10+T10+V10</f>
        <v>99.429999999999993</v>
      </c>
    </row>
    <row r="11" spans="1:28">
      <c r="A11" s="31">
        <v>2</v>
      </c>
      <c r="B11" s="3" t="s">
        <v>40</v>
      </c>
      <c r="C11" s="34">
        <v>583</v>
      </c>
      <c r="D11" s="5">
        <v>315</v>
      </c>
      <c r="E11" s="6">
        <v>54.03</v>
      </c>
      <c r="F11" s="5">
        <v>158</v>
      </c>
      <c r="G11" s="6">
        <v>27.1</v>
      </c>
      <c r="H11" s="5">
        <v>90</v>
      </c>
      <c r="I11" s="6">
        <v>15.44</v>
      </c>
      <c r="J11" s="5">
        <v>18</v>
      </c>
      <c r="K11" s="6">
        <v>3.09</v>
      </c>
      <c r="L11" s="5">
        <v>2</v>
      </c>
      <c r="M11" s="6">
        <v>0.34</v>
      </c>
      <c r="N11" s="5">
        <v>563</v>
      </c>
      <c r="O11" s="6">
        <v>96.57</v>
      </c>
      <c r="P11" s="34">
        <v>583</v>
      </c>
      <c r="Q11" s="34">
        <v>395</v>
      </c>
      <c r="R11" s="34">
        <f>IF(P11&gt;0,ROUND(Q11/P11*100,2),0)</f>
        <v>67.75</v>
      </c>
      <c r="S11" s="34">
        <v>170</v>
      </c>
      <c r="T11" s="34">
        <f>IF(P11&gt;0,ROUND(S11/P11*100,2),0)</f>
        <v>29.16</v>
      </c>
      <c r="U11" s="34">
        <v>17</v>
      </c>
      <c r="V11" s="34">
        <f>IF(P11&gt;0,ROUND(U11/P11*100,2),0)</f>
        <v>2.92</v>
      </c>
      <c r="W11" s="34">
        <v>1</v>
      </c>
      <c r="X11" s="34">
        <f>IF(P11&gt;0,ROUND(W11/P11*100,2),0)</f>
        <v>0.17</v>
      </c>
      <c r="Y11" s="8">
        <v>0</v>
      </c>
      <c r="Z11" s="8">
        <v>0</v>
      </c>
      <c r="AA11" s="5">
        <f t="shared" ref="AA11:AB28" si="0">Q11+S11+U11</f>
        <v>582</v>
      </c>
      <c r="AB11" s="5">
        <f t="shared" si="0"/>
        <v>99.83</v>
      </c>
    </row>
    <row r="12" spans="1:28">
      <c r="A12" s="31">
        <v>3</v>
      </c>
      <c r="B12" s="3" t="s">
        <v>41</v>
      </c>
      <c r="C12" s="34">
        <v>583</v>
      </c>
      <c r="D12" s="5">
        <v>542</v>
      </c>
      <c r="E12" s="6">
        <v>92.97</v>
      </c>
      <c r="F12" s="5">
        <v>41</v>
      </c>
      <c r="G12" s="6">
        <v>7.03</v>
      </c>
      <c r="H12" s="5">
        <v>0</v>
      </c>
      <c r="I12" s="6">
        <v>0</v>
      </c>
      <c r="J12" s="5">
        <v>0</v>
      </c>
      <c r="K12" s="35">
        <v>0</v>
      </c>
      <c r="L12" s="8">
        <v>0</v>
      </c>
      <c r="M12" s="35">
        <v>0</v>
      </c>
      <c r="N12" s="5">
        <v>583</v>
      </c>
      <c r="O12" s="35">
        <v>100</v>
      </c>
      <c r="P12" s="34">
        <v>583</v>
      </c>
      <c r="Q12" s="34">
        <v>507</v>
      </c>
      <c r="R12" s="34">
        <f>IF(P12&gt;0,ROUND(Q12/P12*100,2),0)</f>
        <v>86.96</v>
      </c>
      <c r="S12" s="34">
        <v>76</v>
      </c>
      <c r="T12" s="34">
        <f>IF(P12&gt;0,ROUND(S12/P12*100,2),0)</f>
        <v>13.04</v>
      </c>
      <c r="U12" s="34">
        <v>0</v>
      </c>
      <c r="V12" s="34">
        <f>IF(P12&gt;0,ROUND(U12/P12*100,2),0)</f>
        <v>0</v>
      </c>
      <c r="W12" s="34">
        <v>0</v>
      </c>
      <c r="X12" s="34">
        <f>IF(P12&gt;0,ROUND(W12/P12*100,2),0)</f>
        <v>0</v>
      </c>
      <c r="Y12" s="8">
        <v>0</v>
      </c>
      <c r="Z12" s="8">
        <v>0</v>
      </c>
      <c r="AA12" s="5">
        <f t="shared" si="0"/>
        <v>583</v>
      </c>
      <c r="AB12" s="5">
        <f t="shared" si="0"/>
        <v>100</v>
      </c>
    </row>
    <row r="13" spans="1:28">
      <c r="A13" s="31">
        <v>4</v>
      </c>
      <c r="B13" s="3" t="s">
        <v>42</v>
      </c>
      <c r="C13" s="5">
        <v>583</v>
      </c>
      <c r="D13" s="5">
        <v>583</v>
      </c>
      <c r="E13" s="36">
        <v>100</v>
      </c>
      <c r="F13" s="5">
        <v>0</v>
      </c>
      <c r="G13" s="6">
        <v>0</v>
      </c>
      <c r="H13" s="5"/>
      <c r="I13" s="6"/>
      <c r="J13" s="5"/>
      <c r="K13" s="6"/>
      <c r="L13" s="5"/>
      <c r="M13" s="6"/>
      <c r="N13" s="5">
        <v>583</v>
      </c>
      <c r="O13" s="36">
        <v>100</v>
      </c>
      <c r="P13" s="5">
        <v>583</v>
      </c>
      <c r="Q13" s="7">
        <v>583</v>
      </c>
      <c r="R13" s="7">
        <v>100</v>
      </c>
      <c r="S13" s="7"/>
      <c r="T13" s="7"/>
      <c r="U13" s="7"/>
      <c r="V13" s="7"/>
      <c r="W13" s="7"/>
      <c r="X13" s="7"/>
      <c r="Y13" s="8">
        <v>0</v>
      </c>
      <c r="Z13" s="8">
        <v>0</v>
      </c>
      <c r="AA13" s="5">
        <f t="shared" si="0"/>
        <v>583</v>
      </c>
      <c r="AB13" s="5">
        <f t="shared" si="0"/>
        <v>100</v>
      </c>
    </row>
    <row r="14" spans="1:28">
      <c r="A14" s="31">
        <v>5</v>
      </c>
      <c r="B14" s="3" t="s">
        <v>43</v>
      </c>
      <c r="C14" s="5">
        <v>583</v>
      </c>
      <c r="D14" s="5">
        <v>583</v>
      </c>
      <c r="E14" s="36">
        <v>100</v>
      </c>
      <c r="F14" s="5">
        <v>0</v>
      </c>
      <c r="G14" s="6">
        <v>0</v>
      </c>
      <c r="H14" s="5"/>
      <c r="I14" s="6"/>
      <c r="J14" s="5"/>
      <c r="K14" s="6"/>
      <c r="L14" s="5"/>
      <c r="M14" s="6"/>
      <c r="N14" s="5">
        <v>583</v>
      </c>
      <c r="O14" s="36">
        <v>100</v>
      </c>
      <c r="P14" s="5">
        <v>583</v>
      </c>
      <c r="Q14" s="7">
        <v>583</v>
      </c>
      <c r="R14" s="7">
        <v>100</v>
      </c>
      <c r="S14" s="7"/>
      <c r="T14" s="7"/>
      <c r="U14" s="7"/>
      <c r="V14" s="7"/>
      <c r="W14" s="7"/>
      <c r="X14" s="7"/>
      <c r="Y14" s="8">
        <v>0</v>
      </c>
      <c r="Z14" s="8">
        <v>0</v>
      </c>
      <c r="AA14" s="5">
        <f t="shared" si="0"/>
        <v>583</v>
      </c>
      <c r="AB14" s="5">
        <f t="shared" si="0"/>
        <v>100</v>
      </c>
    </row>
    <row r="15" spans="1:28" ht="38.25">
      <c r="A15" s="31">
        <v>6</v>
      </c>
      <c r="B15" s="4" t="s">
        <v>44</v>
      </c>
      <c r="C15" s="37">
        <v>319</v>
      </c>
      <c r="D15" s="38">
        <v>319</v>
      </c>
      <c r="E15" s="36">
        <v>100</v>
      </c>
      <c r="F15" s="5">
        <v>0</v>
      </c>
      <c r="G15" s="6">
        <v>0</v>
      </c>
      <c r="H15" s="5"/>
      <c r="I15" s="6"/>
      <c r="J15" s="5"/>
      <c r="K15" s="6"/>
      <c r="L15" s="5"/>
      <c r="M15" s="6"/>
      <c r="N15" s="38">
        <v>319</v>
      </c>
      <c r="O15" s="36">
        <v>100</v>
      </c>
      <c r="P15" s="38">
        <v>319</v>
      </c>
      <c r="Q15" s="7">
        <v>319</v>
      </c>
      <c r="R15" s="39">
        <v>100</v>
      </c>
      <c r="S15" s="7"/>
      <c r="T15" s="7"/>
      <c r="U15" s="7"/>
      <c r="V15" s="7"/>
      <c r="W15" s="7"/>
      <c r="X15" s="7"/>
      <c r="Y15" s="8">
        <v>0</v>
      </c>
      <c r="Z15" s="8">
        <v>0</v>
      </c>
      <c r="AA15" s="5">
        <f t="shared" si="0"/>
        <v>319</v>
      </c>
      <c r="AB15" s="40">
        <f t="shared" si="0"/>
        <v>100</v>
      </c>
    </row>
    <row r="16" spans="1:28">
      <c r="A16" s="31">
        <v>7</v>
      </c>
      <c r="B16" s="3" t="s">
        <v>25</v>
      </c>
      <c r="C16" s="34">
        <v>1115</v>
      </c>
      <c r="D16" s="5">
        <v>604</v>
      </c>
      <c r="E16" s="6">
        <v>54.17</v>
      </c>
      <c r="F16" s="5">
        <v>340</v>
      </c>
      <c r="G16" s="6">
        <v>30.49</v>
      </c>
      <c r="H16" s="5">
        <v>147</v>
      </c>
      <c r="I16" s="6">
        <v>13.18</v>
      </c>
      <c r="J16" s="5">
        <v>22</v>
      </c>
      <c r="K16" s="6">
        <v>1.97</v>
      </c>
      <c r="L16" s="5">
        <v>2</v>
      </c>
      <c r="M16" s="6">
        <v>0.18</v>
      </c>
      <c r="N16" s="5">
        <v>1091</v>
      </c>
      <c r="O16" s="6">
        <v>97.85</v>
      </c>
      <c r="P16" s="34">
        <v>1115</v>
      </c>
      <c r="Q16" s="34">
        <v>689</v>
      </c>
      <c r="R16" s="34">
        <f t="shared" ref="R16:R25" si="1">IF(P16&gt;0,ROUND(Q16/P16*100,2),0)</f>
        <v>61.79</v>
      </c>
      <c r="S16" s="34">
        <v>340</v>
      </c>
      <c r="T16" s="34">
        <f t="shared" ref="T16:T25" si="2">IF(P16&gt;0,ROUND(S16/P16*100,2),0)</f>
        <v>30.49</v>
      </c>
      <c r="U16" s="34">
        <v>78</v>
      </c>
      <c r="V16" s="34">
        <f t="shared" ref="V16:V25" si="3">IF(P16&gt;0,ROUND(U16/P16*100,2),0)</f>
        <v>7</v>
      </c>
      <c r="W16" s="34">
        <v>8</v>
      </c>
      <c r="X16" s="34">
        <f t="shared" ref="X16:X25" si="4">IF(P16&gt;0,ROUND(W16/P16*100,2),0)</f>
        <v>0.72</v>
      </c>
      <c r="Y16" s="8">
        <v>0</v>
      </c>
      <c r="Z16" s="8">
        <v>0</v>
      </c>
      <c r="AA16" s="5">
        <f t="shared" si="0"/>
        <v>1107</v>
      </c>
      <c r="AB16" s="5">
        <f t="shared" si="0"/>
        <v>99.28</v>
      </c>
    </row>
    <row r="17" spans="1:28">
      <c r="A17" s="31">
        <v>8</v>
      </c>
      <c r="B17" s="3" t="s">
        <v>26</v>
      </c>
      <c r="C17" s="34">
        <v>1115</v>
      </c>
      <c r="D17" s="5">
        <v>1072</v>
      </c>
      <c r="E17" s="6">
        <v>96.14</v>
      </c>
      <c r="F17" s="5">
        <v>42</v>
      </c>
      <c r="G17" s="6">
        <v>3.77</v>
      </c>
      <c r="H17" s="5">
        <v>1</v>
      </c>
      <c r="I17" s="6">
        <v>0.09</v>
      </c>
      <c r="J17" s="5">
        <v>0</v>
      </c>
      <c r="K17" s="6">
        <v>0</v>
      </c>
      <c r="L17" s="5">
        <v>0</v>
      </c>
      <c r="M17" s="6">
        <v>0</v>
      </c>
      <c r="N17" s="5">
        <v>1115</v>
      </c>
      <c r="O17" s="6">
        <v>100</v>
      </c>
      <c r="P17" s="34">
        <v>1115</v>
      </c>
      <c r="Q17" s="34">
        <v>1097</v>
      </c>
      <c r="R17" s="34">
        <f t="shared" si="1"/>
        <v>98.39</v>
      </c>
      <c r="S17" s="34">
        <v>18</v>
      </c>
      <c r="T17" s="34">
        <f t="shared" si="2"/>
        <v>1.61</v>
      </c>
      <c r="U17" s="34">
        <v>0</v>
      </c>
      <c r="V17" s="34">
        <f t="shared" si="3"/>
        <v>0</v>
      </c>
      <c r="W17" s="34">
        <v>0</v>
      </c>
      <c r="X17" s="34">
        <f t="shared" si="4"/>
        <v>0</v>
      </c>
      <c r="Y17" s="8">
        <v>0</v>
      </c>
      <c r="Z17" s="8">
        <v>0</v>
      </c>
      <c r="AA17" s="5">
        <f t="shared" si="0"/>
        <v>1115</v>
      </c>
      <c r="AB17" s="5">
        <f t="shared" si="0"/>
        <v>100</v>
      </c>
    </row>
    <row r="18" spans="1:28">
      <c r="A18" s="31">
        <v>9</v>
      </c>
      <c r="B18" s="3" t="s">
        <v>27</v>
      </c>
      <c r="C18" s="34">
        <v>1115</v>
      </c>
      <c r="D18" s="5">
        <v>443</v>
      </c>
      <c r="E18" s="6">
        <v>39.729999999999997</v>
      </c>
      <c r="F18" s="5">
        <v>510</v>
      </c>
      <c r="G18" s="6">
        <v>45.74</v>
      </c>
      <c r="H18" s="5">
        <v>147</v>
      </c>
      <c r="I18" s="6">
        <v>13.18</v>
      </c>
      <c r="J18" s="5">
        <v>14</v>
      </c>
      <c r="K18" s="6">
        <v>1.26</v>
      </c>
      <c r="L18" s="5">
        <v>1</v>
      </c>
      <c r="M18" s="6">
        <v>0.09</v>
      </c>
      <c r="N18" s="5">
        <v>1100</v>
      </c>
      <c r="O18" s="6">
        <v>98.65</v>
      </c>
      <c r="P18" s="34">
        <v>1115</v>
      </c>
      <c r="Q18" s="34">
        <v>568</v>
      </c>
      <c r="R18" s="34">
        <f t="shared" si="1"/>
        <v>50.94</v>
      </c>
      <c r="S18" s="34">
        <v>505</v>
      </c>
      <c r="T18" s="34">
        <f t="shared" si="2"/>
        <v>45.29</v>
      </c>
      <c r="U18" s="34">
        <v>42</v>
      </c>
      <c r="V18" s="34">
        <f t="shared" si="3"/>
        <v>3.77</v>
      </c>
      <c r="W18" s="34">
        <v>0</v>
      </c>
      <c r="X18" s="34">
        <f t="shared" si="4"/>
        <v>0</v>
      </c>
      <c r="Y18" s="8">
        <v>0</v>
      </c>
      <c r="Z18" s="8">
        <v>0</v>
      </c>
      <c r="AA18" s="5">
        <f t="shared" si="0"/>
        <v>1115</v>
      </c>
      <c r="AB18" s="5">
        <f t="shared" si="0"/>
        <v>99.999999999999986</v>
      </c>
    </row>
    <row r="19" spans="1:28">
      <c r="A19" s="31">
        <v>10</v>
      </c>
      <c r="B19" s="3" t="s">
        <v>45</v>
      </c>
      <c r="C19" s="34">
        <v>532</v>
      </c>
      <c r="D19" s="5">
        <v>250</v>
      </c>
      <c r="E19" s="6">
        <v>46.99</v>
      </c>
      <c r="F19" s="5">
        <v>175</v>
      </c>
      <c r="G19" s="6">
        <v>32.89</v>
      </c>
      <c r="H19" s="5">
        <v>86</v>
      </c>
      <c r="I19" s="6">
        <v>16.170000000000002</v>
      </c>
      <c r="J19" s="5">
        <v>18</v>
      </c>
      <c r="K19" s="6">
        <v>3.38</v>
      </c>
      <c r="L19" s="5">
        <v>3</v>
      </c>
      <c r="M19" s="6">
        <v>0.56000000000000005</v>
      </c>
      <c r="N19" s="5">
        <v>511</v>
      </c>
      <c r="O19" s="6">
        <v>96.05</v>
      </c>
      <c r="P19" s="34">
        <v>532</v>
      </c>
      <c r="Q19" s="34">
        <v>322</v>
      </c>
      <c r="R19" s="34">
        <f t="shared" si="1"/>
        <v>60.53</v>
      </c>
      <c r="S19" s="34">
        <v>177</v>
      </c>
      <c r="T19" s="34">
        <f t="shared" si="2"/>
        <v>33.270000000000003</v>
      </c>
      <c r="U19" s="34">
        <v>32</v>
      </c>
      <c r="V19" s="34">
        <f t="shared" si="3"/>
        <v>6.02</v>
      </c>
      <c r="W19" s="34">
        <v>1</v>
      </c>
      <c r="X19" s="34">
        <f t="shared" si="4"/>
        <v>0.19</v>
      </c>
      <c r="Y19" s="8">
        <v>0</v>
      </c>
      <c r="Z19" s="8">
        <v>0</v>
      </c>
      <c r="AA19" s="5">
        <f t="shared" si="0"/>
        <v>531</v>
      </c>
      <c r="AB19" s="5">
        <f t="shared" si="0"/>
        <v>99.820000000000007</v>
      </c>
    </row>
    <row r="20" spans="1:28">
      <c r="A20" s="31">
        <v>11</v>
      </c>
      <c r="B20" s="3" t="s">
        <v>46</v>
      </c>
      <c r="C20" s="34">
        <v>1115</v>
      </c>
      <c r="D20" s="5">
        <v>498</v>
      </c>
      <c r="E20" s="6">
        <v>44.66</v>
      </c>
      <c r="F20" s="5">
        <v>521</v>
      </c>
      <c r="G20" s="6">
        <v>46.73</v>
      </c>
      <c r="H20" s="5">
        <v>91</v>
      </c>
      <c r="I20" s="6">
        <v>8.16</v>
      </c>
      <c r="J20" s="5">
        <v>5</v>
      </c>
      <c r="K20" s="6">
        <v>0.45</v>
      </c>
      <c r="L20" s="5">
        <v>0</v>
      </c>
      <c r="M20" s="6">
        <v>0</v>
      </c>
      <c r="N20" s="5">
        <v>1110</v>
      </c>
      <c r="O20" s="6">
        <v>99.55</v>
      </c>
      <c r="P20" s="34">
        <v>1115</v>
      </c>
      <c r="Q20" s="34">
        <v>697</v>
      </c>
      <c r="R20" s="34">
        <f t="shared" si="1"/>
        <v>62.51</v>
      </c>
      <c r="S20" s="34">
        <v>403</v>
      </c>
      <c r="T20" s="34">
        <f t="shared" si="2"/>
        <v>36.14</v>
      </c>
      <c r="U20" s="34">
        <v>15</v>
      </c>
      <c r="V20" s="34">
        <f t="shared" si="3"/>
        <v>1.35</v>
      </c>
      <c r="W20" s="34">
        <v>0</v>
      </c>
      <c r="X20" s="34">
        <f t="shared" si="4"/>
        <v>0</v>
      </c>
      <c r="Y20" s="8">
        <v>0</v>
      </c>
      <c r="Z20" s="8">
        <v>0</v>
      </c>
      <c r="AA20" s="5">
        <f t="shared" si="0"/>
        <v>1115</v>
      </c>
      <c r="AB20" s="5">
        <f t="shared" si="0"/>
        <v>100</v>
      </c>
    </row>
    <row r="21" spans="1:28">
      <c r="A21" s="31">
        <v>12</v>
      </c>
      <c r="B21" s="3" t="s">
        <v>47</v>
      </c>
      <c r="C21" s="34">
        <v>532</v>
      </c>
      <c r="D21" s="5">
        <v>268</v>
      </c>
      <c r="E21" s="6">
        <v>50.38</v>
      </c>
      <c r="F21" s="5">
        <v>155</v>
      </c>
      <c r="G21" s="6">
        <v>29.14</v>
      </c>
      <c r="H21" s="5">
        <v>78</v>
      </c>
      <c r="I21" s="6">
        <v>14.66</v>
      </c>
      <c r="J21" s="5">
        <v>21</v>
      </c>
      <c r="K21" s="6">
        <v>3.95</v>
      </c>
      <c r="L21" s="5">
        <v>10</v>
      </c>
      <c r="M21" s="6">
        <v>1.88</v>
      </c>
      <c r="N21" s="5">
        <v>501</v>
      </c>
      <c r="O21" s="6">
        <v>94.17</v>
      </c>
      <c r="P21" s="34">
        <v>532</v>
      </c>
      <c r="Q21" s="34">
        <v>340</v>
      </c>
      <c r="R21" s="34">
        <f t="shared" si="1"/>
        <v>63.91</v>
      </c>
      <c r="S21" s="34">
        <v>167</v>
      </c>
      <c r="T21" s="34">
        <f t="shared" si="2"/>
        <v>31.39</v>
      </c>
      <c r="U21" s="34">
        <v>25</v>
      </c>
      <c r="V21" s="34">
        <f t="shared" si="3"/>
        <v>4.7</v>
      </c>
      <c r="W21" s="34">
        <v>0</v>
      </c>
      <c r="X21" s="34">
        <f t="shared" si="4"/>
        <v>0</v>
      </c>
      <c r="Y21" s="8">
        <v>0</v>
      </c>
      <c r="Z21" s="8">
        <v>0</v>
      </c>
      <c r="AA21" s="5">
        <f t="shared" si="0"/>
        <v>532</v>
      </c>
      <c r="AB21" s="5">
        <f t="shared" si="0"/>
        <v>100</v>
      </c>
    </row>
    <row r="22" spans="1:28">
      <c r="A22" s="31">
        <v>13</v>
      </c>
      <c r="B22" s="3" t="s">
        <v>48</v>
      </c>
      <c r="C22" s="34">
        <v>532</v>
      </c>
      <c r="D22" s="5">
        <v>315</v>
      </c>
      <c r="E22" s="6">
        <v>59.21</v>
      </c>
      <c r="F22" s="5">
        <v>141</v>
      </c>
      <c r="G22" s="6">
        <v>26.5</v>
      </c>
      <c r="H22" s="5">
        <v>59</v>
      </c>
      <c r="I22" s="6">
        <v>11.09</v>
      </c>
      <c r="J22" s="5">
        <v>11</v>
      </c>
      <c r="K22" s="6">
        <v>2.0699999999999998</v>
      </c>
      <c r="L22" s="5">
        <v>6</v>
      </c>
      <c r="M22" s="6">
        <v>1.1299999999999999</v>
      </c>
      <c r="N22" s="5">
        <v>515</v>
      </c>
      <c r="O22" s="6">
        <v>96.8</v>
      </c>
      <c r="P22" s="34">
        <v>532</v>
      </c>
      <c r="Q22" s="34">
        <v>361</v>
      </c>
      <c r="R22" s="34">
        <f t="shared" si="1"/>
        <v>67.86</v>
      </c>
      <c r="S22" s="34">
        <v>142</v>
      </c>
      <c r="T22" s="34">
        <f t="shared" si="2"/>
        <v>26.69</v>
      </c>
      <c r="U22" s="34">
        <v>27</v>
      </c>
      <c r="V22" s="34">
        <f t="shared" si="3"/>
        <v>5.08</v>
      </c>
      <c r="W22" s="34">
        <v>2</v>
      </c>
      <c r="X22" s="34">
        <f t="shared" si="4"/>
        <v>0.38</v>
      </c>
      <c r="Y22" s="8">
        <v>0</v>
      </c>
      <c r="Z22" s="8">
        <v>0</v>
      </c>
      <c r="AA22" s="5">
        <f t="shared" si="0"/>
        <v>530</v>
      </c>
      <c r="AB22" s="5">
        <f t="shared" si="0"/>
        <v>99.63</v>
      </c>
    </row>
    <row r="23" spans="1:28">
      <c r="A23" s="31">
        <v>14</v>
      </c>
      <c r="B23" s="3" t="s">
        <v>32</v>
      </c>
      <c r="C23" s="34">
        <v>1115</v>
      </c>
      <c r="D23" s="5">
        <v>890</v>
      </c>
      <c r="E23" s="6">
        <v>79.819999999999993</v>
      </c>
      <c r="F23" s="5">
        <v>173</v>
      </c>
      <c r="G23" s="6">
        <v>15.52</v>
      </c>
      <c r="H23" s="5">
        <v>44</v>
      </c>
      <c r="I23" s="6">
        <v>3.95</v>
      </c>
      <c r="J23" s="5">
        <v>4</v>
      </c>
      <c r="K23" s="6">
        <v>0.36</v>
      </c>
      <c r="L23" s="5">
        <v>4</v>
      </c>
      <c r="M23" s="6">
        <v>0.36</v>
      </c>
      <c r="N23" s="5">
        <v>1107</v>
      </c>
      <c r="O23" s="6">
        <v>99.28</v>
      </c>
      <c r="P23" s="34">
        <v>1115</v>
      </c>
      <c r="Q23" s="34">
        <v>982</v>
      </c>
      <c r="R23" s="34">
        <f t="shared" si="1"/>
        <v>88.07</v>
      </c>
      <c r="S23" s="34">
        <v>122</v>
      </c>
      <c r="T23" s="34">
        <f t="shared" si="2"/>
        <v>10.94</v>
      </c>
      <c r="U23" s="34">
        <v>11</v>
      </c>
      <c r="V23" s="34">
        <f t="shared" si="3"/>
        <v>0.99</v>
      </c>
      <c r="W23" s="34">
        <v>0</v>
      </c>
      <c r="X23" s="34">
        <f t="shared" si="4"/>
        <v>0</v>
      </c>
      <c r="Y23" s="8">
        <v>0</v>
      </c>
      <c r="Z23" s="8">
        <v>0</v>
      </c>
      <c r="AA23" s="5">
        <f t="shared" si="0"/>
        <v>1115</v>
      </c>
      <c r="AB23" s="5">
        <f t="shared" si="0"/>
        <v>99.999999999999986</v>
      </c>
    </row>
    <row r="24" spans="1:28">
      <c r="A24" s="31">
        <v>15</v>
      </c>
      <c r="B24" s="3" t="s">
        <v>49</v>
      </c>
      <c r="C24" s="34">
        <v>532</v>
      </c>
      <c r="D24" s="5">
        <v>188</v>
      </c>
      <c r="E24" s="6">
        <v>35.340000000000003</v>
      </c>
      <c r="F24" s="5">
        <v>200</v>
      </c>
      <c r="G24" s="6">
        <v>37.590000000000003</v>
      </c>
      <c r="H24" s="5">
        <v>126</v>
      </c>
      <c r="I24" s="6">
        <v>23.68</v>
      </c>
      <c r="J24" s="5">
        <v>16</v>
      </c>
      <c r="K24" s="6">
        <v>3.01</v>
      </c>
      <c r="L24" s="5">
        <v>2</v>
      </c>
      <c r="M24" s="6">
        <v>0.38</v>
      </c>
      <c r="N24" s="5">
        <v>514</v>
      </c>
      <c r="O24" s="6">
        <v>96.62</v>
      </c>
      <c r="P24" s="34">
        <v>532</v>
      </c>
      <c r="Q24" s="34">
        <v>305</v>
      </c>
      <c r="R24" s="34">
        <f t="shared" si="1"/>
        <v>57.33</v>
      </c>
      <c r="S24" s="34">
        <v>206</v>
      </c>
      <c r="T24" s="34">
        <f t="shared" si="2"/>
        <v>38.72</v>
      </c>
      <c r="U24" s="34">
        <v>21</v>
      </c>
      <c r="V24" s="34">
        <f t="shared" si="3"/>
        <v>3.95</v>
      </c>
      <c r="W24" s="34">
        <v>0</v>
      </c>
      <c r="X24" s="34">
        <f t="shared" si="4"/>
        <v>0</v>
      </c>
      <c r="Y24" s="8">
        <v>0</v>
      </c>
      <c r="Z24" s="8">
        <v>0</v>
      </c>
      <c r="AA24" s="5">
        <f t="shared" si="0"/>
        <v>532</v>
      </c>
      <c r="AB24" s="5">
        <f t="shared" si="0"/>
        <v>100</v>
      </c>
    </row>
    <row r="25" spans="1:28">
      <c r="A25" s="31">
        <v>16</v>
      </c>
      <c r="B25" s="3" t="s">
        <v>34</v>
      </c>
      <c r="C25" s="34">
        <v>981</v>
      </c>
      <c r="D25" s="5">
        <v>829</v>
      </c>
      <c r="E25" s="6">
        <v>84.51</v>
      </c>
      <c r="F25" s="5">
        <v>104</v>
      </c>
      <c r="G25" s="6">
        <v>10.6</v>
      </c>
      <c r="H25" s="5">
        <v>42</v>
      </c>
      <c r="I25" s="6">
        <v>4.28</v>
      </c>
      <c r="J25" s="5">
        <v>6</v>
      </c>
      <c r="K25" s="6">
        <v>0.61</v>
      </c>
      <c r="L25" s="5">
        <v>0</v>
      </c>
      <c r="M25" s="6">
        <v>0</v>
      </c>
      <c r="N25" s="5">
        <v>975</v>
      </c>
      <c r="O25" s="6">
        <v>99.39</v>
      </c>
      <c r="P25" s="34">
        <v>1115</v>
      </c>
      <c r="Q25" s="34">
        <v>845</v>
      </c>
      <c r="R25" s="34">
        <f t="shared" si="1"/>
        <v>75.78</v>
      </c>
      <c r="S25" s="34">
        <v>126</v>
      </c>
      <c r="T25" s="34">
        <f t="shared" si="2"/>
        <v>11.3</v>
      </c>
      <c r="U25" s="34">
        <v>10</v>
      </c>
      <c r="V25" s="34">
        <f t="shared" si="3"/>
        <v>0.9</v>
      </c>
      <c r="W25" s="34">
        <v>0</v>
      </c>
      <c r="X25" s="34">
        <f t="shared" si="4"/>
        <v>0</v>
      </c>
      <c r="Y25" s="8">
        <v>0</v>
      </c>
      <c r="Z25" s="8">
        <v>0</v>
      </c>
      <c r="AA25" s="5">
        <f t="shared" si="0"/>
        <v>981</v>
      </c>
      <c r="AB25" s="5">
        <f t="shared" si="0"/>
        <v>87.98</v>
      </c>
    </row>
    <row r="26" spans="1:28">
      <c r="A26" s="31">
        <v>17</v>
      </c>
      <c r="B26" s="3" t="s">
        <v>35</v>
      </c>
      <c r="C26" s="34">
        <v>1115</v>
      </c>
      <c r="D26" s="34">
        <v>1115</v>
      </c>
      <c r="E26" s="36">
        <v>100</v>
      </c>
      <c r="F26" s="5">
        <v>0</v>
      </c>
      <c r="G26" s="6">
        <v>0</v>
      </c>
      <c r="H26" s="5"/>
      <c r="I26" s="6"/>
      <c r="J26" s="5"/>
      <c r="K26" s="6"/>
      <c r="L26" s="5"/>
      <c r="M26" s="6"/>
      <c r="N26" s="34">
        <v>1115</v>
      </c>
      <c r="O26" s="7">
        <v>100</v>
      </c>
      <c r="P26" s="34">
        <v>1115</v>
      </c>
      <c r="Q26" s="34">
        <v>1115</v>
      </c>
      <c r="R26" s="7">
        <v>100</v>
      </c>
      <c r="S26" s="7"/>
      <c r="T26" s="7"/>
      <c r="U26" s="7"/>
      <c r="V26" s="7"/>
      <c r="W26" s="7"/>
      <c r="X26" s="7"/>
      <c r="Y26" s="8">
        <v>0</v>
      </c>
      <c r="Z26" s="8">
        <v>0</v>
      </c>
      <c r="AA26" s="5">
        <f t="shared" si="0"/>
        <v>1115</v>
      </c>
      <c r="AB26" s="5">
        <f t="shared" si="0"/>
        <v>100</v>
      </c>
    </row>
    <row r="27" spans="1:28">
      <c r="A27" s="31">
        <v>18</v>
      </c>
      <c r="B27" s="4" t="s">
        <v>50</v>
      </c>
      <c r="C27" s="41">
        <v>397</v>
      </c>
      <c r="D27" s="41">
        <v>100</v>
      </c>
      <c r="E27" s="41">
        <v>0</v>
      </c>
      <c r="F27" s="7">
        <v>0</v>
      </c>
      <c r="G27" s="6">
        <v>0</v>
      </c>
      <c r="H27" s="7"/>
      <c r="I27" s="7"/>
      <c r="J27" s="7"/>
      <c r="K27" s="7"/>
      <c r="L27" s="7"/>
      <c r="M27" s="7"/>
      <c r="N27" s="41">
        <v>397</v>
      </c>
      <c r="O27" s="7">
        <v>100</v>
      </c>
      <c r="P27" s="41">
        <v>397</v>
      </c>
      <c r="Q27" s="41">
        <v>397</v>
      </c>
      <c r="R27" s="7">
        <v>100</v>
      </c>
      <c r="S27" s="7"/>
      <c r="T27" s="7"/>
      <c r="U27" s="7"/>
      <c r="V27" s="7"/>
      <c r="W27" s="7"/>
      <c r="X27" s="7"/>
      <c r="Y27" s="8">
        <v>0</v>
      </c>
      <c r="Z27" s="8">
        <v>0</v>
      </c>
      <c r="AA27" s="5">
        <f t="shared" si="0"/>
        <v>397</v>
      </c>
      <c r="AB27" s="5">
        <f t="shared" si="0"/>
        <v>100</v>
      </c>
    </row>
    <row r="28" spans="1:28">
      <c r="A28" s="31">
        <v>19</v>
      </c>
      <c r="B28" s="4" t="s">
        <v>51</v>
      </c>
      <c r="C28" s="41">
        <v>269</v>
      </c>
      <c r="D28" s="41">
        <v>100</v>
      </c>
      <c r="E28" s="41">
        <v>0</v>
      </c>
      <c r="F28" s="7">
        <v>0</v>
      </c>
      <c r="G28" s="6">
        <v>0</v>
      </c>
      <c r="H28" s="7"/>
      <c r="I28" s="7"/>
      <c r="J28" s="7"/>
      <c r="K28" s="7"/>
      <c r="L28" s="7"/>
      <c r="M28" s="7"/>
      <c r="N28" s="41">
        <v>269</v>
      </c>
      <c r="O28" s="7">
        <v>100</v>
      </c>
      <c r="P28" s="41">
        <v>269</v>
      </c>
      <c r="Q28" s="41">
        <v>269</v>
      </c>
      <c r="R28" s="7">
        <v>100</v>
      </c>
      <c r="S28" s="7"/>
      <c r="T28" s="7"/>
      <c r="U28" s="7"/>
      <c r="V28" s="7"/>
      <c r="W28" s="7"/>
      <c r="X28" s="7"/>
      <c r="Y28" s="8">
        <v>0</v>
      </c>
      <c r="Z28" s="8">
        <v>0</v>
      </c>
      <c r="AA28" s="5">
        <f t="shared" si="0"/>
        <v>269</v>
      </c>
      <c r="AB28" s="5">
        <f t="shared" si="0"/>
        <v>100</v>
      </c>
    </row>
  </sheetData>
  <mergeCells count="22">
    <mergeCell ref="W8:X8"/>
    <mergeCell ref="N8:O8"/>
    <mergeCell ref="P8:P9"/>
    <mergeCell ref="Q8:R8"/>
    <mergeCell ref="S8:T8"/>
    <mergeCell ref="U8:V8"/>
    <mergeCell ref="A1:I1"/>
    <mergeCell ref="A2:I2"/>
    <mergeCell ref="A4:AB4"/>
    <mergeCell ref="A5:AB5"/>
    <mergeCell ref="A7:A9"/>
    <mergeCell ref="B7:B9"/>
    <mergeCell ref="C7:O7"/>
    <mergeCell ref="P7:AB7"/>
    <mergeCell ref="C8:C9"/>
    <mergeCell ref="D8:E8"/>
    <mergeCell ref="F8:G8"/>
    <mergeCell ref="H8:I8"/>
    <mergeCell ref="J8:K8"/>
    <mergeCell ref="L8:M8"/>
    <mergeCell ref="Y8:Z8"/>
    <mergeCell ref="AA8:AB8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workbookViewId="0">
      <selection sqref="A1:AB28"/>
    </sheetView>
  </sheetViews>
  <sheetFormatPr defaultRowHeight="15"/>
  <sheetData>
    <row r="1" spans="1:28">
      <c r="A1" s="163" t="s">
        <v>76</v>
      </c>
      <c r="B1" s="163"/>
      <c r="C1" s="163"/>
      <c r="D1" s="163"/>
      <c r="E1" s="163"/>
      <c r="F1" s="163"/>
      <c r="G1" s="163"/>
      <c r="H1" s="163"/>
      <c r="I1" s="163"/>
      <c r="J1" s="163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</row>
    <row r="2" spans="1:28" ht="18.75">
      <c r="A2" s="164" t="s">
        <v>77</v>
      </c>
      <c r="B2" s="164"/>
      <c r="C2" s="164"/>
      <c r="D2" s="164"/>
      <c r="E2" s="164"/>
      <c r="F2" s="164"/>
      <c r="G2" s="164"/>
      <c r="H2" s="164"/>
      <c r="I2" s="16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</row>
    <row r="3" spans="1:28">
      <c r="A3" s="48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</row>
    <row r="4" spans="1:28" ht="18.75">
      <c r="A4" s="164" t="s">
        <v>1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</row>
    <row r="5" spans="1:28" ht="18.75">
      <c r="A5" s="168" t="s">
        <v>2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</row>
    <row r="6" spans="1:28">
      <c r="A6" s="48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</row>
    <row r="7" spans="1:28">
      <c r="A7" s="136" t="s">
        <v>3</v>
      </c>
      <c r="B7" s="136" t="s">
        <v>4</v>
      </c>
      <c r="C7" s="166" t="s">
        <v>5</v>
      </c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 t="s">
        <v>6</v>
      </c>
      <c r="Q7" s="166"/>
      <c r="R7" s="166"/>
      <c r="S7" s="166"/>
      <c r="T7" s="166"/>
      <c r="U7" s="166"/>
      <c r="V7" s="166"/>
      <c r="W7" s="166"/>
      <c r="X7" s="166"/>
      <c r="Y7" s="166"/>
      <c r="Z7" s="166"/>
      <c r="AA7" s="166"/>
      <c r="AB7" s="166"/>
    </row>
    <row r="8" spans="1:28">
      <c r="A8" s="136"/>
      <c r="B8" s="136"/>
      <c r="C8" s="167" t="s">
        <v>7</v>
      </c>
      <c r="D8" s="166" t="s">
        <v>8</v>
      </c>
      <c r="E8" s="166"/>
      <c r="F8" s="166" t="s">
        <v>9</v>
      </c>
      <c r="G8" s="166"/>
      <c r="H8" s="166" t="s">
        <v>10</v>
      </c>
      <c r="I8" s="166"/>
      <c r="J8" s="166" t="s">
        <v>11</v>
      </c>
      <c r="K8" s="166"/>
      <c r="L8" s="166" t="s">
        <v>12</v>
      </c>
      <c r="M8" s="166"/>
      <c r="N8" s="166" t="s">
        <v>13</v>
      </c>
      <c r="O8" s="166"/>
      <c r="P8" s="167" t="s">
        <v>7</v>
      </c>
      <c r="Q8" s="166" t="s">
        <v>14</v>
      </c>
      <c r="R8" s="166"/>
      <c r="S8" s="166" t="s">
        <v>9</v>
      </c>
      <c r="T8" s="166"/>
      <c r="U8" s="166" t="s">
        <v>15</v>
      </c>
      <c r="V8" s="166"/>
      <c r="W8" s="166" t="s">
        <v>16</v>
      </c>
      <c r="X8" s="166"/>
      <c r="Y8" s="166" t="s">
        <v>12</v>
      </c>
      <c r="Z8" s="166"/>
      <c r="AA8" s="166" t="s">
        <v>13</v>
      </c>
      <c r="AB8" s="166"/>
    </row>
    <row r="9" spans="1:28">
      <c r="A9" s="136"/>
      <c r="B9" s="136"/>
      <c r="C9" s="166"/>
      <c r="D9" s="55" t="s">
        <v>17</v>
      </c>
      <c r="E9" s="55" t="s">
        <v>18</v>
      </c>
      <c r="F9" s="55" t="s">
        <v>17</v>
      </c>
      <c r="G9" s="55" t="s">
        <v>18</v>
      </c>
      <c r="H9" s="55" t="s">
        <v>17</v>
      </c>
      <c r="I9" s="55" t="s">
        <v>18</v>
      </c>
      <c r="J9" s="55" t="s">
        <v>17</v>
      </c>
      <c r="K9" s="55" t="s">
        <v>18</v>
      </c>
      <c r="L9" s="55" t="s">
        <v>17</v>
      </c>
      <c r="M9" s="55" t="s">
        <v>18</v>
      </c>
      <c r="N9" s="55" t="s">
        <v>17</v>
      </c>
      <c r="O9" s="55" t="s">
        <v>18</v>
      </c>
      <c r="P9" s="166"/>
      <c r="Q9" s="55" t="s">
        <v>17</v>
      </c>
      <c r="R9" s="55" t="s">
        <v>18</v>
      </c>
      <c r="S9" s="55" t="s">
        <v>17</v>
      </c>
      <c r="T9" s="55" t="s">
        <v>18</v>
      </c>
      <c r="U9" s="55" t="s">
        <v>17</v>
      </c>
      <c r="V9" s="55" t="s">
        <v>18</v>
      </c>
      <c r="W9" s="55" t="s">
        <v>17</v>
      </c>
      <c r="X9" s="55" t="s">
        <v>18</v>
      </c>
      <c r="Y9" s="55" t="s">
        <v>17</v>
      </c>
      <c r="Z9" s="55" t="s">
        <v>18</v>
      </c>
      <c r="AA9" s="55" t="s">
        <v>17</v>
      </c>
      <c r="AB9" s="55" t="s">
        <v>18</v>
      </c>
    </row>
    <row r="10" spans="1:28">
      <c r="A10" s="32">
        <v>1</v>
      </c>
      <c r="B10" s="56" t="s">
        <v>19</v>
      </c>
      <c r="C10" s="86">
        <v>70</v>
      </c>
      <c r="D10" s="86">
        <v>38</v>
      </c>
      <c r="E10" s="90">
        <v>54.285714285714285</v>
      </c>
      <c r="F10" s="86">
        <v>27</v>
      </c>
      <c r="G10" s="90">
        <v>38.571428571428577</v>
      </c>
      <c r="H10" s="86">
        <v>4</v>
      </c>
      <c r="I10" s="90">
        <v>5.7142857142857144</v>
      </c>
      <c r="J10" s="86">
        <v>1</v>
      </c>
      <c r="K10" s="90">
        <v>1.4285714285714286</v>
      </c>
      <c r="L10" s="86">
        <v>0</v>
      </c>
      <c r="M10" s="92">
        <v>0</v>
      </c>
      <c r="N10" s="86">
        <v>69</v>
      </c>
      <c r="O10" s="90">
        <v>98.571428571428584</v>
      </c>
      <c r="P10" s="88">
        <v>70</v>
      </c>
      <c r="Q10" s="88">
        <v>53</v>
      </c>
      <c r="R10" s="88">
        <v>75.714285714285708</v>
      </c>
      <c r="S10" s="88">
        <v>13</v>
      </c>
      <c r="T10" s="88">
        <v>18.571428571428573</v>
      </c>
      <c r="U10" s="88">
        <v>4</v>
      </c>
      <c r="V10" s="95">
        <v>5.7142857142857144</v>
      </c>
      <c r="W10" s="88">
        <v>0</v>
      </c>
      <c r="X10" s="88">
        <v>0</v>
      </c>
      <c r="Y10" s="88">
        <v>0</v>
      </c>
      <c r="Z10" s="88">
        <v>0</v>
      </c>
      <c r="AA10" s="86">
        <v>70</v>
      </c>
      <c r="AB10" s="92">
        <v>100</v>
      </c>
    </row>
    <row r="11" spans="1:28">
      <c r="A11" s="32">
        <v>2</v>
      </c>
      <c r="B11" s="56" t="s">
        <v>20</v>
      </c>
      <c r="C11" s="86">
        <v>61</v>
      </c>
      <c r="D11" s="86">
        <v>37</v>
      </c>
      <c r="E11" s="90">
        <v>60.655737704918032</v>
      </c>
      <c r="F11" s="86">
        <v>19</v>
      </c>
      <c r="G11" s="90">
        <v>31.147540983606557</v>
      </c>
      <c r="H11" s="86">
        <v>5</v>
      </c>
      <c r="I11" s="96">
        <v>8.1967213114754092</v>
      </c>
      <c r="J11" s="86">
        <v>0</v>
      </c>
      <c r="K11" s="92">
        <v>0</v>
      </c>
      <c r="L11" s="86">
        <v>0</v>
      </c>
      <c r="M11" s="92">
        <v>0</v>
      </c>
      <c r="N11" s="86">
        <v>61</v>
      </c>
      <c r="O11" s="92">
        <v>100</v>
      </c>
      <c r="P11" s="88">
        <v>61</v>
      </c>
      <c r="Q11" s="88">
        <v>49</v>
      </c>
      <c r="R11" s="88">
        <v>80.327868852459019</v>
      </c>
      <c r="S11" s="88">
        <v>12</v>
      </c>
      <c r="T11" s="88">
        <v>19.672131147540984</v>
      </c>
      <c r="U11" s="88">
        <v>0</v>
      </c>
      <c r="V11" s="88">
        <v>0</v>
      </c>
      <c r="W11" s="88">
        <v>0</v>
      </c>
      <c r="X11" s="88">
        <v>0</v>
      </c>
      <c r="Y11" s="88">
        <v>0</v>
      </c>
      <c r="Z11" s="88">
        <v>0</v>
      </c>
      <c r="AA11" s="86">
        <v>61</v>
      </c>
      <c r="AB11" s="92">
        <v>100</v>
      </c>
    </row>
    <row r="12" spans="1:28">
      <c r="A12" s="32">
        <v>3</v>
      </c>
      <c r="B12" s="56" t="s">
        <v>21</v>
      </c>
      <c r="C12" s="86">
        <v>61</v>
      </c>
      <c r="D12" s="86">
        <v>26</v>
      </c>
      <c r="E12" s="90">
        <v>42.622950819672127</v>
      </c>
      <c r="F12" s="86">
        <v>20</v>
      </c>
      <c r="G12" s="90">
        <v>32.786885245901637</v>
      </c>
      <c r="H12" s="86">
        <v>15</v>
      </c>
      <c r="I12" s="90">
        <v>24.590163934426229</v>
      </c>
      <c r="J12" s="86">
        <v>0</v>
      </c>
      <c r="K12" s="92">
        <v>0</v>
      </c>
      <c r="L12" s="86">
        <v>0</v>
      </c>
      <c r="M12" s="90">
        <v>0</v>
      </c>
      <c r="N12" s="86">
        <v>61</v>
      </c>
      <c r="O12" s="92">
        <v>100</v>
      </c>
      <c r="P12" s="88">
        <v>61</v>
      </c>
      <c r="Q12" s="88">
        <v>26</v>
      </c>
      <c r="R12" s="88">
        <v>42.622950819672127</v>
      </c>
      <c r="S12" s="88">
        <v>33</v>
      </c>
      <c r="T12" s="88">
        <v>54.098360655737707</v>
      </c>
      <c r="U12" s="88">
        <v>2</v>
      </c>
      <c r="V12" s="95">
        <v>3.278688524590164</v>
      </c>
      <c r="W12" s="88">
        <v>0</v>
      </c>
      <c r="X12" s="88">
        <v>0</v>
      </c>
      <c r="Y12" s="88">
        <v>0</v>
      </c>
      <c r="Z12" s="88">
        <v>0</v>
      </c>
      <c r="AA12" s="86">
        <v>61</v>
      </c>
      <c r="AB12" s="92">
        <v>100</v>
      </c>
    </row>
    <row r="13" spans="1:28">
      <c r="A13" s="32">
        <v>4</v>
      </c>
      <c r="B13" s="56" t="s">
        <v>22</v>
      </c>
      <c r="C13" s="86">
        <v>61</v>
      </c>
      <c r="D13" s="86">
        <v>61</v>
      </c>
      <c r="E13" s="92">
        <v>100</v>
      </c>
      <c r="F13" s="86">
        <v>0</v>
      </c>
      <c r="G13" s="86">
        <v>0</v>
      </c>
      <c r="H13" s="86">
        <v>0</v>
      </c>
      <c r="I13" s="86">
        <v>0</v>
      </c>
      <c r="J13" s="86">
        <v>0</v>
      </c>
      <c r="K13" s="86">
        <v>0</v>
      </c>
      <c r="L13" s="86">
        <v>0</v>
      </c>
      <c r="M13" s="86">
        <v>0</v>
      </c>
      <c r="N13" s="86">
        <v>61</v>
      </c>
      <c r="O13" s="92">
        <v>100</v>
      </c>
      <c r="P13" s="88">
        <v>61</v>
      </c>
      <c r="Q13" s="88">
        <v>61</v>
      </c>
      <c r="R13" s="88">
        <v>100</v>
      </c>
      <c r="S13" s="86">
        <v>0</v>
      </c>
      <c r="T13" s="86">
        <v>0</v>
      </c>
      <c r="U13" s="86">
        <v>0</v>
      </c>
      <c r="V13" s="86">
        <v>0</v>
      </c>
      <c r="W13" s="86">
        <v>0</v>
      </c>
      <c r="X13" s="86">
        <v>0</v>
      </c>
      <c r="Y13" s="86">
        <v>0</v>
      </c>
      <c r="Z13" s="86">
        <v>0</v>
      </c>
      <c r="AA13" s="88">
        <v>61</v>
      </c>
      <c r="AB13" s="88">
        <v>100</v>
      </c>
    </row>
    <row r="14" spans="1:28">
      <c r="A14" s="32">
        <v>5</v>
      </c>
      <c r="B14" s="56" t="s">
        <v>23</v>
      </c>
      <c r="C14" s="86">
        <v>61</v>
      </c>
      <c r="D14" s="86">
        <v>61</v>
      </c>
      <c r="E14" s="92">
        <v>100</v>
      </c>
      <c r="F14" s="86">
        <v>0</v>
      </c>
      <c r="G14" s="86">
        <v>0</v>
      </c>
      <c r="H14" s="86">
        <v>0</v>
      </c>
      <c r="I14" s="86">
        <v>0</v>
      </c>
      <c r="J14" s="86">
        <v>0</v>
      </c>
      <c r="K14" s="86">
        <v>0</v>
      </c>
      <c r="L14" s="86">
        <v>0</v>
      </c>
      <c r="M14" s="86">
        <v>0</v>
      </c>
      <c r="N14" s="86">
        <v>61</v>
      </c>
      <c r="O14" s="92">
        <v>100</v>
      </c>
      <c r="P14" s="88">
        <v>61</v>
      </c>
      <c r="Q14" s="88">
        <v>61</v>
      </c>
      <c r="R14" s="88">
        <v>100</v>
      </c>
      <c r="S14" s="86">
        <v>0</v>
      </c>
      <c r="T14" s="86">
        <v>0</v>
      </c>
      <c r="U14" s="86">
        <v>0</v>
      </c>
      <c r="V14" s="86">
        <v>0</v>
      </c>
      <c r="W14" s="86">
        <v>0</v>
      </c>
      <c r="X14" s="86">
        <v>0</v>
      </c>
      <c r="Y14" s="86">
        <v>0</v>
      </c>
      <c r="Z14" s="86">
        <v>0</v>
      </c>
      <c r="AA14" s="88">
        <v>61</v>
      </c>
      <c r="AB14" s="88">
        <v>100</v>
      </c>
    </row>
    <row r="15" spans="1:28">
      <c r="A15" s="32">
        <v>6</v>
      </c>
      <c r="B15" s="56" t="s">
        <v>24</v>
      </c>
      <c r="C15" s="86">
        <v>25</v>
      </c>
      <c r="D15" s="86">
        <v>25</v>
      </c>
      <c r="E15" s="92">
        <v>100</v>
      </c>
      <c r="F15" s="86">
        <v>0</v>
      </c>
      <c r="G15" s="86">
        <v>0</v>
      </c>
      <c r="H15" s="86">
        <v>0</v>
      </c>
      <c r="I15" s="86">
        <v>0</v>
      </c>
      <c r="J15" s="86">
        <v>0</v>
      </c>
      <c r="K15" s="86">
        <v>0</v>
      </c>
      <c r="L15" s="86">
        <v>0</v>
      </c>
      <c r="M15" s="86">
        <v>0</v>
      </c>
      <c r="N15" s="86">
        <v>25</v>
      </c>
      <c r="O15" s="92">
        <v>100</v>
      </c>
      <c r="P15" s="88">
        <v>25</v>
      </c>
      <c r="Q15" s="88">
        <v>25</v>
      </c>
      <c r="R15" s="88">
        <v>100</v>
      </c>
      <c r="S15" s="86">
        <v>0</v>
      </c>
      <c r="T15" s="86">
        <v>0</v>
      </c>
      <c r="U15" s="86">
        <v>0</v>
      </c>
      <c r="V15" s="86">
        <v>0</v>
      </c>
      <c r="W15" s="86">
        <v>0</v>
      </c>
      <c r="X15" s="86">
        <v>0</v>
      </c>
      <c r="Y15" s="86">
        <v>0</v>
      </c>
      <c r="Z15" s="86">
        <v>0</v>
      </c>
      <c r="AA15" s="88">
        <v>25</v>
      </c>
      <c r="AB15" s="88">
        <v>100</v>
      </c>
    </row>
    <row r="16" spans="1:28">
      <c r="A16" s="32">
        <v>7</v>
      </c>
      <c r="B16" s="56" t="s">
        <v>25</v>
      </c>
      <c r="C16" s="86">
        <v>131</v>
      </c>
      <c r="D16" s="86">
        <v>85</v>
      </c>
      <c r="E16" s="90">
        <v>64.885496183206101</v>
      </c>
      <c r="F16" s="86">
        <v>22</v>
      </c>
      <c r="G16" s="90">
        <v>16.793893129770993</v>
      </c>
      <c r="H16" s="86">
        <v>15</v>
      </c>
      <c r="I16" s="90">
        <v>11.450381679389313</v>
      </c>
      <c r="J16" s="86">
        <v>8</v>
      </c>
      <c r="K16" s="90">
        <v>6.1068702290076331</v>
      </c>
      <c r="L16" s="86">
        <v>1</v>
      </c>
      <c r="M16" s="90">
        <v>0.76335877862595414</v>
      </c>
      <c r="N16" s="86">
        <v>122</v>
      </c>
      <c r="O16" s="90">
        <v>93.129770992366417</v>
      </c>
      <c r="P16" s="88">
        <v>131</v>
      </c>
      <c r="Q16" s="88">
        <v>111</v>
      </c>
      <c r="R16" s="88">
        <v>84.732824427480907</v>
      </c>
      <c r="S16" s="88">
        <v>17</v>
      </c>
      <c r="T16" s="88">
        <v>12.977099236641221</v>
      </c>
      <c r="U16" s="88">
        <v>3</v>
      </c>
      <c r="V16" s="88">
        <v>2.2900763358778624</v>
      </c>
      <c r="W16" s="88">
        <v>0</v>
      </c>
      <c r="X16" s="88">
        <v>0</v>
      </c>
      <c r="Y16" s="88">
        <v>0</v>
      </c>
      <c r="Z16" s="88">
        <v>0</v>
      </c>
      <c r="AA16" s="86">
        <v>131</v>
      </c>
      <c r="AB16" s="92">
        <v>100</v>
      </c>
    </row>
    <row r="17" spans="1:28">
      <c r="A17" s="32">
        <v>8</v>
      </c>
      <c r="B17" s="56" t="s">
        <v>26</v>
      </c>
      <c r="C17" s="86">
        <v>61</v>
      </c>
      <c r="D17" s="86">
        <v>53</v>
      </c>
      <c r="E17" s="90">
        <v>86.885245901639337</v>
      </c>
      <c r="F17" s="86">
        <v>7</v>
      </c>
      <c r="G17" s="90">
        <v>11.475409836065573</v>
      </c>
      <c r="H17" s="86">
        <v>1</v>
      </c>
      <c r="I17" s="90">
        <v>1.639344262295082</v>
      </c>
      <c r="J17" s="86">
        <v>0</v>
      </c>
      <c r="K17" s="92">
        <v>0</v>
      </c>
      <c r="L17" s="86">
        <v>0</v>
      </c>
      <c r="M17" s="86">
        <v>0</v>
      </c>
      <c r="N17" s="86">
        <v>61</v>
      </c>
      <c r="O17" s="92">
        <v>100</v>
      </c>
      <c r="P17" s="88">
        <v>61</v>
      </c>
      <c r="Q17" s="88">
        <v>56</v>
      </c>
      <c r="R17" s="88">
        <v>91.803278688524586</v>
      </c>
      <c r="S17" s="88">
        <v>5</v>
      </c>
      <c r="T17" s="88">
        <v>8.1967213114754092</v>
      </c>
      <c r="U17" s="88">
        <v>0</v>
      </c>
      <c r="V17" s="88">
        <v>0</v>
      </c>
      <c r="W17" s="86">
        <v>0</v>
      </c>
      <c r="X17" s="86">
        <v>0</v>
      </c>
      <c r="Y17" s="88">
        <v>0</v>
      </c>
      <c r="Z17" s="88">
        <v>0</v>
      </c>
      <c r="AA17" s="86">
        <v>61</v>
      </c>
      <c r="AB17" s="92">
        <v>100</v>
      </c>
    </row>
    <row r="18" spans="1:28">
      <c r="A18" s="32">
        <v>9</v>
      </c>
      <c r="B18" s="56" t="s">
        <v>27</v>
      </c>
      <c r="C18" s="86">
        <v>131</v>
      </c>
      <c r="D18" s="86">
        <v>122</v>
      </c>
      <c r="E18" s="90">
        <v>93.129770992366417</v>
      </c>
      <c r="F18" s="86">
        <v>5</v>
      </c>
      <c r="G18" s="90">
        <v>3.8167938931297711</v>
      </c>
      <c r="H18" s="86">
        <v>4</v>
      </c>
      <c r="I18" s="90">
        <v>3.0534351145038165</v>
      </c>
      <c r="J18" s="86">
        <v>0</v>
      </c>
      <c r="K18" s="92">
        <v>0</v>
      </c>
      <c r="L18" s="86">
        <v>0</v>
      </c>
      <c r="M18" s="92">
        <v>0</v>
      </c>
      <c r="N18" s="86">
        <v>131</v>
      </c>
      <c r="O18" s="92">
        <v>100</v>
      </c>
      <c r="P18" s="88">
        <v>131</v>
      </c>
      <c r="Q18" s="88">
        <v>115</v>
      </c>
      <c r="R18" s="88">
        <v>87.786259541984734</v>
      </c>
      <c r="S18" s="88">
        <v>14</v>
      </c>
      <c r="T18" s="88">
        <v>10.687022900763358</v>
      </c>
      <c r="U18" s="88">
        <v>2</v>
      </c>
      <c r="V18" s="95">
        <v>1.5267175572519083</v>
      </c>
      <c r="W18" s="88">
        <v>0</v>
      </c>
      <c r="X18" s="88">
        <v>0</v>
      </c>
      <c r="Y18" s="88">
        <v>0</v>
      </c>
      <c r="Z18" s="88">
        <v>0</v>
      </c>
      <c r="AA18" s="86">
        <v>131</v>
      </c>
      <c r="AB18" s="92">
        <v>100</v>
      </c>
    </row>
    <row r="19" spans="1:28">
      <c r="A19" s="32">
        <v>10</v>
      </c>
      <c r="B19" s="56" t="s">
        <v>28</v>
      </c>
      <c r="C19" s="86">
        <v>70</v>
      </c>
      <c r="D19" s="86">
        <v>47</v>
      </c>
      <c r="E19" s="90">
        <v>67.142857142857139</v>
      </c>
      <c r="F19" s="86">
        <v>19</v>
      </c>
      <c r="G19" s="90">
        <v>27.142857142857142</v>
      </c>
      <c r="H19" s="86">
        <v>2</v>
      </c>
      <c r="I19" s="90">
        <v>2.8571428571428572</v>
      </c>
      <c r="J19" s="86">
        <v>0</v>
      </c>
      <c r="K19" s="92">
        <v>0</v>
      </c>
      <c r="L19" s="86">
        <v>2</v>
      </c>
      <c r="M19" s="90">
        <v>2.8571428571428572</v>
      </c>
      <c r="N19" s="86">
        <v>68</v>
      </c>
      <c r="O19" s="90">
        <v>97.142857142857139</v>
      </c>
      <c r="P19" s="88">
        <v>70</v>
      </c>
      <c r="Q19" s="88">
        <v>61</v>
      </c>
      <c r="R19" s="88">
        <v>87.142857142857139</v>
      </c>
      <c r="S19" s="88">
        <v>7</v>
      </c>
      <c r="T19" s="88">
        <v>10</v>
      </c>
      <c r="U19" s="88">
        <v>2</v>
      </c>
      <c r="V19" s="95">
        <v>2.8571428571428572</v>
      </c>
      <c r="W19" s="88">
        <v>0</v>
      </c>
      <c r="X19" s="88">
        <v>0</v>
      </c>
      <c r="Y19" s="88">
        <v>0</v>
      </c>
      <c r="Z19" s="88">
        <v>0</v>
      </c>
      <c r="AA19" s="86">
        <v>70</v>
      </c>
      <c r="AB19" s="92">
        <v>100</v>
      </c>
    </row>
    <row r="20" spans="1:28">
      <c r="A20" s="32">
        <v>11</v>
      </c>
      <c r="B20" s="56" t="s">
        <v>29</v>
      </c>
      <c r="C20" s="86">
        <v>131</v>
      </c>
      <c r="D20" s="86">
        <v>96</v>
      </c>
      <c r="E20" s="90">
        <v>73.282442748091597</v>
      </c>
      <c r="F20" s="86">
        <v>31</v>
      </c>
      <c r="G20" s="90">
        <v>23.664122137404579</v>
      </c>
      <c r="H20" s="86">
        <v>4</v>
      </c>
      <c r="I20" s="90">
        <v>3.0534351145038165</v>
      </c>
      <c r="J20" s="86">
        <v>0</v>
      </c>
      <c r="K20" s="92">
        <v>0</v>
      </c>
      <c r="L20" s="86">
        <v>0</v>
      </c>
      <c r="M20" s="92">
        <v>0</v>
      </c>
      <c r="N20" s="86">
        <v>131</v>
      </c>
      <c r="O20" s="92">
        <v>100</v>
      </c>
      <c r="P20" s="88">
        <v>131</v>
      </c>
      <c r="Q20" s="88">
        <v>109</v>
      </c>
      <c r="R20" s="88">
        <v>83.206106870229007</v>
      </c>
      <c r="S20" s="88">
        <v>21</v>
      </c>
      <c r="T20" s="88">
        <v>16.030534351145036</v>
      </c>
      <c r="U20" s="88">
        <v>1</v>
      </c>
      <c r="V20" s="95">
        <v>0.76335877862595414</v>
      </c>
      <c r="W20" s="88">
        <v>0</v>
      </c>
      <c r="X20" s="88">
        <v>0</v>
      </c>
      <c r="Y20" s="88">
        <v>0</v>
      </c>
      <c r="Z20" s="88">
        <v>0</v>
      </c>
      <c r="AA20" s="86">
        <v>131</v>
      </c>
      <c r="AB20" s="92">
        <v>100</v>
      </c>
    </row>
    <row r="21" spans="1:28">
      <c r="A21" s="32">
        <v>12</v>
      </c>
      <c r="B21" s="56" t="s">
        <v>30</v>
      </c>
      <c r="C21" s="86">
        <v>70</v>
      </c>
      <c r="D21" s="86">
        <v>52</v>
      </c>
      <c r="E21" s="90">
        <v>74.285714285714292</v>
      </c>
      <c r="F21" s="86">
        <v>8</v>
      </c>
      <c r="G21" s="90">
        <v>11.428571428571429</v>
      </c>
      <c r="H21" s="86">
        <v>6</v>
      </c>
      <c r="I21" s="90">
        <v>8.5714285714285712</v>
      </c>
      <c r="J21" s="86">
        <v>3</v>
      </c>
      <c r="K21" s="90">
        <v>4.2857142857142856</v>
      </c>
      <c r="L21" s="86">
        <v>1</v>
      </c>
      <c r="M21" s="90">
        <v>1.4285714285714286</v>
      </c>
      <c r="N21" s="86">
        <v>66</v>
      </c>
      <c r="O21" s="90">
        <v>94.285714285714278</v>
      </c>
      <c r="P21" s="88">
        <v>70</v>
      </c>
      <c r="Q21" s="88">
        <v>58</v>
      </c>
      <c r="R21" s="88">
        <v>82.857142857142861</v>
      </c>
      <c r="S21" s="88">
        <v>10</v>
      </c>
      <c r="T21" s="88">
        <v>14.285714285714285</v>
      </c>
      <c r="U21" s="88">
        <v>2</v>
      </c>
      <c r="V21" s="95">
        <v>2.8571428571428572</v>
      </c>
      <c r="W21" s="88">
        <v>0</v>
      </c>
      <c r="X21" s="88">
        <v>0</v>
      </c>
      <c r="Y21" s="88">
        <v>0</v>
      </c>
      <c r="Z21" s="88">
        <v>0</v>
      </c>
      <c r="AA21" s="86">
        <v>70</v>
      </c>
      <c r="AB21" s="92">
        <v>100</v>
      </c>
    </row>
    <row r="22" spans="1:28">
      <c r="A22" s="32">
        <v>13</v>
      </c>
      <c r="B22" s="56" t="s">
        <v>31</v>
      </c>
      <c r="C22" s="86">
        <v>70</v>
      </c>
      <c r="D22" s="86">
        <v>44</v>
      </c>
      <c r="E22" s="90">
        <v>62.857142857142854</v>
      </c>
      <c r="F22" s="86">
        <v>17</v>
      </c>
      <c r="G22" s="90">
        <v>24.285714285714285</v>
      </c>
      <c r="H22" s="86">
        <v>4</v>
      </c>
      <c r="I22" s="90">
        <v>5.7142857142857144</v>
      </c>
      <c r="J22" s="86">
        <v>4</v>
      </c>
      <c r="K22" s="90">
        <v>5.7142857142857144</v>
      </c>
      <c r="L22" s="86">
        <v>1</v>
      </c>
      <c r="M22" s="90">
        <v>1.4285714285714286</v>
      </c>
      <c r="N22" s="86">
        <v>65</v>
      </c>
      <c r="O22" s="90">
        <v>92.857142857142861</v>
      </c>
      <c r="P22" s="88">
        <v>70</v>
      </c>
      <c r="Q22" s="88">
        <v>52</v>
      </c>
      <c r="R22" s="88">
        <v>74.285714285714292</v>
      </c>
      <c r="S22" s="88">
        <v>14</v>
      </c>
      <c r="T22" s="88">
        <v>20</v>
      </c>
      <c r="U22" s="88">
        <v>4</v>
      </c>
      <c r="V22" s="95">
        <v>5.7142857142857144</v>
      </c>
      <c r="W22" s="88">
        <v>0</v>
      </c>
      <c r="X22" s="88">
        <v>0</v>
      </c>
      <c r="Y22" s="88">
        <v>0</v>
      </c>
      <c r="Z22" s="88">
        <v>0</v>
      </c>
      <c r="AA22" s="86">
        <v>70</v>
      </c>
      <c r="AB22" s="92">
        <v>100</v>
      </c>
    </row>
    <row r="23" spans="1:28">
      <c r="A23" s="32">
        <v>14</v>
      </c>
      <c r="B23" s="56" t="s">
        <v>32</v>
      </c>
      <c r="C23" s="86">
        <v>131</v>
      </c>
      <c r="D23" s="86">
        <v>94</v>
      </c>
      <c r="E23" s="90">
        <v>71.755725190839698</v>
      </c>
      <c r="F23" s="86">
        <v>31</v>
      </c>
      <c r="G23" s="90">
        <v>23.664122137404579</v>
      </c>
      <c r="H23" s="86">
        <v>5</v>
      </c>
      <c r="I23" s="90">
        <v>3.8167938931297711</v>
      </c>
      <c r="J23" s="86">
        <v>1</v>
      </c>
      <c r="K23" s="90">
        <v>0.76335877862595414</v>
      </c>
      <c r="L23" s="86">
        <v>0</v>
      </c>
      <c r="M23" s="90">
        <v>0</v>
      </c>
      <c r="N23" s="86">
        <v>130</v>
      </c>
      <c r="O23" s="90">
        <v>99.236641221374043</v>
      </c>
      <c r="P23" s="88">
        <v>131</v>
      </c>
      <c r="Q23" s="88">
        <v>103</v>
      </c>
      <c r="R23" s="88">
        <v>78.625954198473281</v>
      </c>
      <c r="S23" s="88">
        <v>25</v>
      </c>
      <c r="T23" s="88">
        <v>19.083969465648856</v>
      </c>
      <c r="U23" s="88">
        <v>3</v>
      </c>
      <c r="V23" s="88">
        <v>2.2900763358778624</v>
      </c>
      <c r="W23" s="88">
        <v>0</v>
      </c>
      <c r="X23" s="88">
        <v>0</v>
      </c>
      <c r="Y23" s="88">
        <v>0</v>
      </c>
      <c r="Z23" s="88">
        <v>0</v>
      </c>
      <c r="AA23" s="86">
        <v>131</v>
      </c>
      <c r="AB23" s="92">
        <v>100</v>
      </c>
    </row>
    <row r="24" spans="1:28">
      <c r="A24" s="32">
        <v>15</v>
      </c>
      <c r="B24" s="56" t="s">
        <v>33</v>
      </c>
      <c r="C24" s="86">
        <v>70</v>
      </c>
      <c r="D24" s="86">
        <v>53</v>
      </c>
      <c r="E24" s="90">
        <v>75.714285714285708</v>
      </c>
      <c r="F24" s="86">
        <v>12</v>
      </c>
      <c r="G24" s="90">
        <v>17.142857142857142</v>
      </c>
      <c r="H24" s="86">
        <v>5</v>
      </c>
      <c r="I24" s="90">
        <v>7.1428571428571423</v>
      </c>
      <c r="J24" s="86">
        <v>0</v>
      </c>
      <c r="K24" s="92">
        <v>0</v>
      </c>
      <c r="L24" s="86">
        <v>0</v>
      </c>
      <c r="M24" s="92">
        <v>0</v>
      </c>
      <c r="N24" s="86">
        <v>70</v>
      </c>
      <c r="O24" s="92">
        <v>100</v>
      </c>
      <c r="P24" s="88">
        <v>70</v>
      </c>
      <c r="Q24" s="88">
        <v>54</v>
      </c>
      <c r="R24" s="88">
        <v>77.142857142857153</v>
      </c>
      <c r="S24" s="88">
        <v>14</v>
      </c>
      <c r="T24" s="88">
        <v>20</v>
      </c>
      <c r="U24" s="88">
        <v>2</v>
      </c>
      <c r="V24" s="95">
        <v>2.8571428571428572</v>
      </c>
      <c r="W24" s="88">
        <v>0</v>
      </c>
      <c r="X24" s="88">
        <v>0</v>
      </c>
      <c r="Y24" s="88">
        <v>0</v>
      </c>
      <c r="Z24" s="88">
        <v>0</v>
      </c>
      <c r="AA24" s="86">
        <v>70</v>
      </c>
      <c r="AB24" s="92">
        <v>100</v>
      </c>
    </row>
    <row r="25" spans="1:28">
      <c r="A25" s="32">
        <v>16</v>
      </c>
      <c r="B25" s="56" t="s">
        <v>34</v>
      </c>
      <c r="C25" s="86">
        <v>131</v>
      </c>
      <c r="D25" s="86">
        <v>109</v>
      </c>
      <c r="E25" s="90">
        <v>83.206106870229007</v>
      </c>
      <c r="F25" s="86">
        <v>8</v>
      </c>
      <c r="G25" s="90">
        <v>6.1068702290076331</v>
      </c>
      <c r="H25" s="86">
        <v>9</v>
      </c>
      <c r="I25" s="90">
        <v>6.8702290076335881</v>
      </c>
      <c r="J25" s="86">
        <v>4</v>
      </c>
      <c r="K25" s="90">
        <v>3.0534351145038165</v>
      </c>
      <c r="L25" s="86">
        <v>1</v>
      </c>
      <c r="M25" s="90">
        <v>0.76335877862595414</v>
      </c>
      <c r="N25" s="86">
        <v>126</v>
      </c>
      <c r="O25" s="90">
        <v>96.18320610687023</v>
      </c>
      <c r="P25" s="88">
        <v>131</v>
      </c>
      <c r="Q25" s="88">
        <v>115</v>
      </c>
      <c r="R25" s="88">
        <v>87.786259541984734</v>
      </c>
      <c r="S25" s="88">
        <v>16</v>
      </c>
      <c r="T25" s="88">
        <v>12.213740458015266</v>
      </c>
      <c r="U25" s="88">
        <v>0</v>
      </c>
      <c r="V25" s="88">
        <v>0</v>
      </c>
      <c r="W25" s="88">
        <v>0</v>
      </c>
      <c r="X25" s="88">
        <v>0</v>
      </c>
      <c r="Y25" s="88">
        <v>0</v>
      </c>
      <c r="Z25" s="88">
        <v>0</v>
      </c>
      <c r="AA25" s="86">
        <v>131</v>
      </c>
      <c r="AB25" s="92">
        <v>100</v>
      </c>
    </row>
    <row r="26" spans="1:28" ht="25.5">
      <c r="A26" s="32">
        <v>17</v>
      </c>
      <c r="B26" s="4" t="s">
        <v>35</v>
      </c>
      <c r="C26" s="86">
        <v>131</v>
      </c>
      <c r="D26" s="86">
        <v>131</v>
      </c>
      <c r="E26" s="92">
        <v>100</v>
      </c>
      <c r="F26" s="86">
        <v>0</v>
      </c>
      <c r="G26" s="86">
        <v>0</v>
      </c>
      <c r="H26" s="86">
        <v>0</v>
      </c>
      <c r="I26" s="86">
        <v>0</v>
      </c>
      <c r="J26" s="86">
        <v>0</v>
      </c>
      <c r="K26" s="86">
        <v>0</v>
      </c>
      <c r="L26" s="86">
        <v>0</v>
      </c>
      <c r="M26" s="86">
        <v>0</v>
      </c>
      <c r="N26" s="86">
        <v>131</v>
      </c>
      <c r="O26" s="92">
        <v>100</v>
      </c>
      <c r="P26" s="86">
        <v>131</v>
      </c>
      <c r="Q26" s="86">
        <v>131</v>
      </c>
      <c r="R26" s="88">
        <v>100</v>
      </c>
      <c r="S26" s="86">
        <v>0</v>
      </c>
      <c r="T26" s="86">
        <v>0</v>
      </c>
      <c r="U26" s="86">
        <v>0</v>
      </c>
      <c r="V26" s="86">
        <v>0</v>
      </c>
      <c r="W26" s="86">
        <v>0</v>
      </c>
      <c r="X26" s="86">
        <v>0</v>
      </c>
      <c r="Y26" s="86">
        <v>0</v>
      </c>
      <c r="Z26" s="86">
        <v>0</v>
      </c>
      <c r="AA26" s="86">
        <v>131</v>
      </c>
      <c r="AB26" s="88">
        <v>100</v>
      </c>
    </row>
    <row r="27" spans="1:28">
      <c r="A27" s="32">
        <v>18</v>
      </c>
      <c r="B27" s="4" t="s">
        <v>36</v>
      </c>
      <c r="C27" s="86">
        <v>70</v>
      </c>
      <c r="D27" s="86">
        <v>70</v>
      </c>
      <c r="E27" s="92">
        <v>100</v>
      </c>
      <c r="F27" s="86">
        <v>0</v>
      </c>
      <c r="G27" s="86">
        <v>0</v>
      </c>
      <c r="H27" s="86">
        <v>0</v>
      </c>
      <c r="I27" s="86">
        <v>0</v>
      </c>
      <c r="J27" s="86">
        <v>0</v>
      </c>
      <c r="K27" s="86">
        <v>0</v>
      </c>
      <c r="L27" s="86">
        <v>0</v>
      </c>
      <c r="M27" s="86">
        <v>0</v>
      </c>
      <c r="N27" s="86">
        <v>70</v>
      </c>
      <c r="O27" s="92">
        <v>100</v>
      </c>
      <c r="P27" s="86">
        <v>70</v>
      </c>
      <c r="Q27" s="86">
        <v>70</v>
      </c>
      <c r="R27" s="88">
        <v>100</v>
      </c>
      <c r="S27" s="86">
        <v>0</v>
      </c>
      <c r="T27" s="86">
        <v>0</v>
      </c>
      <c r="U27" s="86">
        <v>0</v>
      </c>
      <c r="V27" s="86">
        <v>0</v>
      </c>
      <c r="W27" s="86">
        <v>0</v>
      </c>
      <c r="X27" s="86">
        <v>0</v>
      </c>
      <c r="Y27" s="86">
        <v>0</v>
      </c>
      <c r="Z27" s="86">
        <v>0</v>
      </c>
      <c r="AA27" s="86">
        <v>70</v>
      </c>
      <c r="AB27" s="88">
        <v>100</v>
      </c>
    </row>
    <row r="28" spans="1:28">
      <c r="A28" s="32">
        <v>19</v>
      </c>
      <c r="B28" s="4" t="s">
        <v>37</v>
      </c>
      <c r="C28" s="86">
        <v>33</v>
      </c>
      <c r="D28" s="86">
        <v>33</v>
      </c>
      <c r="E28" s="92">
        <v>100</v>
      </c>
      <c r="F28" s="86">
        <v>0</v>
      </c>
      <c r="G28" s="86">
        <v>0</v>
      </c>
      <c r="H28" s="86">
        <v>0</v>
      </c>
      <c r="I28" s="86">
        <v>0</v>
      </c>
      <c r="J28" s="86">
        <v>0</v>
      </c>
      <c r="K28" s="86">
        <v>0</v>
      </c>
      <c r="L28" s="86">
        <v>0</v>
      </c>
      <c r="M28" s="86">
        <v>0</v>
      </c>
      <c r="N28" s="86">
        <v>33</v>
      </c>
      <c r="O28" s="92">
        <v>100</v>
      </c>
      <c r="P28" s="86">
        <v>33</v>
      </c>
      <c r="Q28" s="86">
        <v>33</v>
      </c>
      <c r="R28" s="88">
        <v>100</v>
      </c>
      <c r="S28" s="86">
        <v>0</v>
      </c>
      <c r="T28" s="86">
        <v>0</v>
      </c>
      <c r="U28" s="86">
        <v>0</v>
      </c>
      <c r="V28" s="86">
        <v>0</v>
      </c>
      <c r="W28" s="86">
        <v>0</v>
      </c>
      <c r="X28" s="86">
        <v>0</v>
      </c>
      <c r="Y28" s="86">
        <v>0</v>
      </c>
      <c r="Z28" s="86">
        <v>0</v>
      </c>
      <c r="AA28" s="86">
        <v>33</v>
      </c>
      <c r="AB28" s="88">
        <v>100</v>
      </c>
    </row>
  </sheetData>
  <mergeCells count="22">
    <mergeCell ref="A1:J1"/>
    <mergeCell ref="A2:I2"/>
    <mergeCell ref="A4:AB4"/>
    <mergeCell ref="A5:AB5"/>
    <mergeCell ref="A7:A9"/>
    <mergeCell ref="B7:B9"/>
    <mergeCell ref="C7:O7"/>
    <mergeCell ref="P7:AB7"/>
    <mergeCell ref="C8:C9"/>
    <mergeCell ref="D8:E8"/>
    <mergeCell ref="AA8:AB8"/>
    <mergeCell ref="F8:G8"/>
    <mergeCell ref="H8:I8"/>
    <mergeCell ref="J8:K8"/>
    <mergeCell ref="L8:M8"/>
    <mergeCell ref="N8:O8"/>
    <mergeCell ref="Y8:Z8"/>
    <mergeCell ref="P8:P9"/>
    <mergeCell ref="Q8:R8"/>
    <mergeCell ref="S8:T8"/>
    <mergeCell ref="U8:V8"/>
    <mergeCell ref="W8:X8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workbookViewId="0">
      <selection sqref="A1:AB28"/>
    </sheetView>
  </sheetViews>
  <sheetFormatPr defaultRowHeight="15"/>
  <sheetData>
    <row r="1" spans="1:28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</row>
    <row r="2" spans="1:28" ht="18.75">
      <c r="A2" s="164" t="s">
        <v>74</v>
      </c>
      <c r="B2" s="164"/>
      <c r="C2" s="164"/>
      <c r="D2" s="164"/>
      <c r="E2" s="164"/>
      <c r="F2" s="164"/>
      <c r="G2" s="164"/>
      <c r="H2" s="164"/>
      <c r="I2" s="164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</row>
    <row r="3" spans="1:28">
      <c r="A3" s="48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</row>
    <row r="4" spans="1:28" ht="18.75">
      <c r="A4" s="130" t="s">
        <v>1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</row>
    <row r="5" spans="1:28" ht="18.75">
      <c r="A5" s="131" t="s">
        <v>2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</row>
    <row r="6" spans="1:28">
      <c r="A6" s="48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</row>
    <row r="7" spans="1:28">
      <c r="A7" s="136" t="s">
        <v>3</v>
      </c>
      <c r="B7" s="136" t="s">
        <v>4</v>
      </c>
      <c r="C7" s="160" t="s">
        <v>5</v>
      </c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 t="s">
        <v>6</v>
      </c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</row>
    <row r="8" spans="1:28">
      <c r="A8" s="136"/>
      <c r="B8" s="136"/>
      <c r="C8" s="165" t="s">
        <v>7</v>
      </c>
      <c r="D8" s="160" t="s">
        <v>8</v>
      </c>
      <c r="E8" s="160"/>
      <c r="F8" s="160" t="s">
        <v>9</v>
      </c>
      <c r="G8" s="160"/>
      <c r="H8" s="160" t="s">
        <v>10</v>
      </c>
      <c r="I8" s="160"/>
      <c r="J8" s="160" t="s">
        <v>11</v>
      </c>
      <c r="K8" s="160"/>
      <c r="L8" s="160" t="s">
        <v>12</v>
      </c>
      <c r="M8" s="160"/>
      <c r="N8" s="160" t="s">
        <v>13</v>
      </c>
      <c r="O8" s="160"/>
      <c r="P8" s="165" t="s">
        <v>7</v>
      </c>
      <c r="Q8" s="160" t="s">
        <v>14</v>
      </c>
      <c r="R8" s="160"/>
      <c r="S8" s="160" t="s">
        <v>9</v>
      </c>
      <c r="T8" s="160"/>
      <c r="U8" s="160" t="s">
        <v>15</v>
      </c>
      <c r="V8" s="160"/>
      <c r="W8" s="160" t="s">
        <v>16</v>
      </c>
      <c r="X8" s="160"/>
      <c r="Y8" s="160" t="s">
        <v>12</v>
      </c>
      <c r="Z8" s="160"/>
      <c r="AA8" s="160" t="s">
        <v>13</v>
      </c>
      <c r="AB8" s="160"/>
    </row>
    <row r="9" spans="1:28">
      <c r="A9" s="136"/>
      <c r="B9" s="136"/>
      <c r="C9" s="160"/>
      <c r="D9" s="33" t="s">
        <v>17</v>
      </c>
      <c r="E9" s="33" t="s">
        <v>18</v>
      </c>
      <c r="F9" s="33" t="s">
        <v>17</v>
      </c>
      <c r="G9" s="33" t="s">
        <v>18</v>
      </c>
      <c r="H9" s="33" t="s">
        <v>17</v>
      </c>
      <c r="I9" s="33" t="s">
        <v>18</v>
      </c>
      <c r="J9" s="33" t="s">
        <v>17</v>
      </c>
      <c r="K9" s="33" t="s">
        <v>18</v>
      </c>
      <c r="L9" s="33" t="s">
        <v>17</v>
      </c>
      <c r="M9" s="33" t="s">
        <v>18</v>
      </c>
      <c r="N9" s="33" t="s">
        <v>17</v>
      </c>
      <c r="O9" s="33" t="s">
        <v>18</v>
      </c>
      <c r="P9" s="160"/>
      <c r="Q9" s="33" t="s">
        <v>17</v>
      </c>
      <c r="R9" s="33" t="s">
        <v>18</v>
      </c>
      <c r="S9" s="33" t="s">
        <v>17</v>
      </c>
      <c r="T9" s="33" t="s">
        <v>18</v>
      </c>
      <c r="U9" s="33" t="s">
        <v>17</v>
      </c>
      <c r="V9" s="33" t="s">
        <v>18</v>
      </c>
      <c r="W9" s="33" t="s">
        <v>17</v>
      </c>
      <c r="X9" s="33" t="s">
        <v>18</v>
      </c>
      <c r="Y9" s="33" t="s">
        <v>17</v>
      </c>
      <c r="Z9" s="33" t="s">
        <v>18</v>
      </c>
      <c r="AA9" s="33" t="s">
        <v>17</v>
      </c>
      <c r="AB9" s="33" t="s">
        <v>18</v>
      </c>
    </row>
    <row r="10" spans="1:28">
      <c r="A10" s="32">
        <v>1</v>
      </c>
      <c r="B10" s="3" t="s">
        <v>19</v>
      </c>
      <c r="C10" s="5">
        <v>103</v>
      </c>
      <c r="D10" s="5">
        <v>58</v>
      </c>
      <c r="E10" s="6">
        <v>56.31</v>
      </c>
      <c r="F10" s="5">
        <v>16</v>
      </c>
      <c r="G10" s="6">
        <v>15.53</v>
      </c>
      <c r="H10" s="5">
        <v>21</v>
      </c>
      <c r="I10" s="6">
        <v>20.39</v>
      </c>
      <c r="J10" s="5">
        <v>7</v>
      </c>
      <c r="K10" s="6">
        <v>6.8</v>
      </c>
      <c r="L10" s="5">
        <v>1</v>
      </c>
      <c r="M10" s="6">
        <v>0.970873786407767</v>
      </c>
      <c r="N10" s="5">
        <v>95</v>
      </c>
      <c r="O10" s="6">
        <v>92.233009708737868</v>
      </c>
      <c r="P10" s="7">
        <v>103</v>
      </c>
      <c r="Q10" s="7">
        <v>48</v>
      </c>
      <c r="R10" s="7">
        <v>46.601941747572816</v>
      </c>
      <c r="S10" s="7">
        <v>33</v>
      </c>
      <c r="T10" s="7">
        <v>32.038834951456309</v>
      </c>
      <c r="U10" s="7">
        <v>22</v>
      </c>
      <c r="V10" s="7">
        <v>21.359223300970875</v>
      </c>
      <c r="W10" s="7">
        <v>0</v>
      </c>
      <c r="X10" s="7">
        <v>0</v>
      </c>
      <c r="Y10" s="7">
        <v>0</v>
      </c>
      <c r="Z10" s="7">
        <v>0</v>
      </c>
      <c r="AA10" s="5">
        <v>103</v>
      </c>
      <c r="AB10" s="6">
        <v>100</v>
      </c>
    </row>
    <row r="11" spans="1:28">
      <c r="A11" s="32">
        <v>2</v>
      </c>
      <c r="B11" s="3" t="s">
        <v>20</v>
      </c>
      <c r="C11" s="5">
        <v>91</v>
      </c>
      <c r="D11" s="5">
        <v>52</v>
      </c>
      <c r="E11" s="6">
        <v>57.142857142857146</v>
      </c>
      <c r="F11" s="5">
        <v>28</v>
      </c>
      <c r="G11" s="6">
        <v>30.76923076923077</v>
      </c>
      <c r="H11" s="5">
        <v>10</v>
      </c>
      <c r="I11" s="6">
        <v>10.989010989010989</v>
      </c>
      <c r="J11" s="5">
        <v>1</v>
      </c>
      <c r="K11" s="6">
        <v>1.098901098901099</v>
      </c>
      <c r="L11" s="7">
        <v>0</v>
      </c>
      <c r="M11" s="7">
        <v>0</v>
      </c>
      <c r="N11" s="5">
        <v>90</v>
      </c>
      <c r="O11" s="6">
        <v>98.901098901098905</v>
      </c>
      <c r="P11" s="7">
        <v>91</v>
      </c>
      <c r="Q11" s="7">
        <v>55</v>
      </c>
      <c r="R11" s="7">
        <v>60.439560439560438</v>
      </c>
      <c r="S11" s="7">
        <v>33</v>
      </c>
      <c r="T11" s="7">
        <v>36.263736263736263</v>
      </c>
      <c r="U11" s="7">
        <v>3</v>
      </c>
      <c r="V11" s="7">
        <v>3.2967032967032965</v>
      </c>
      <c r="W11" s="7">
        <v>0</v>
      </c>
      <c r="X11" s="7">
        <v>0</v>
      </c>
      <c r="Y11" s="7">
        <v>0</v>
      </c>
      <c r="Z11" s="7">
        <v>0</v>
      </c>
      <c r="AA11" s="7">
        <v>91</v>
      </c>
      <c r="AB11" s="7">
        <v>100</v>
      </c>
    </row>
    <row r="12" spans="1:28">
      <c r="A12" s="32">
        <v>3</v>
      </c>
      <c r="B12" s="3" t="s">
        <v>21</v>
      </c>
      <c r="C12" s="5">
        <v>91</v>
      </c>
      <c r="D12" s="5">
        <v>70</v>
      </c>
      <c r="E12" s="6">
        <v>76.92307692307692</v>
      </c>
      <c r="F12" s="5">
        <v>18</v>
      </c>
      <c r="G12" s="6">
        <v>19.780219780219781</v>
      </c>
      <c r="H12" s="5">
        <v>2</v>
      </c>
      <c r="I12" s="6">
        <v>2.197802197802198</v>
      </c>
      <c r="J12" s="5">
        <v>1</v>
      </c>
      <c r="K12" s="6">
        <v>1.098901098901099</v>
      </c>
      <c r="L12" s="7">
        <v>0</v>
      </c>
      <c r="M12" s="7">
        <v>0</v>
      </c>
      <c r="N12" s="5">
        <v>90</v>
      </c>
      <c r="O12" s="6">
        <v>98.901098901098905</v>
      </c>
      <c r="P12" s="7">
        <v>91</v>
      </c>
      <c r="Q12" s="7">
        <v>76</v>
      </c>
      <c r="R12" s="7">
        <v>83.516483516483518</v>
      </c>
      <c r="S12" s="7">
        <v>14</v>
      </c>
      <c r="T12" s="7">
        <v>15.384615384615385</v>
      </c>
      <c r="U12" s="7">
        <v>1</v>
      </c>
      <c r="V12" s="7">
        <v>1.098901098901099</v>
      </c>
      <c r="W12" s="7">
        <v>0</v>
      </c>
      <c r="X12" s="7">
        <v>0</v>
      </c>
      <c r="Y12" s="7">
        <v>0</v>
      </c>
      <c r="Z12" s="7">
        <v>0</v>
      </c>
      <c r="AA12" s="7">
        <v>91</v>
      </c>
      <c r="AB12" s="7">
        <v>100</v>
      </c>
    </row>
    <row r="13" spans="1:28">
      <c r="A13" s="32">
        <v>4</v>
      </c>
      <c r="B13" s="3" t="s">
        <v>22</v>
      </c>
      <c r="C13" s="5">
        <v>91</v>
      </c>
      <c r="D13" s="5">
        <v>91</v>
      </c>
      <c r="E13" s="6">
        <v>100</v>
      </c>
      <c r="F13" s="45">
        <v>0</v>
      </c>
      <c r="G13" s="6">
        <v>0</v>
      </c>
      <c r="H13" s="5">
        <v>0</v>
      </c>
      <c r="I13" s="6">
        <v>0</v>
      </c>
      <c r="J13" s="5">
        <v>0</v>
      </c>
      <c r="K13" s="6">
        <v>0</v>
      </c>
      <c r="L13" s="5">
        <v>0</v>
      </c>
      <c r="M13" s="6">
        <v>0</v>
      </c>
      <c r="N13" s="5">
        <v>91</v>
      </c>
      <c r="O13" s="6">
        <v>100</v>
      </c>
      <c r="P13" s="5">
        <v>91</v>
      </c>
      <c r="Q13" s="5">
        <v>91</v>
      </c>
      <c r="R13" s="6">
        <v>100</v>
      </c>
      <c r="S13" s="45">
        <v>0</v>
      </c>
      <c r="T13" s="6">
        <v>0</v>
      </c>
      <c r="U13" s="5">
        <v>0</v>
      </c>
      <c r="V13" s="6">
        <v>0</v>
      </c>
      <c r="W13" s="5">
        <v>0</v>
      </c>
      <c r="X13" s="6">
        <v>0</v>
      </c>
      <c r="Y13" s="5">
        <v>0</v>
      </c>
      <c r="Z13" s="6">
        <v>0</v>
      </c>
      <c r="AA13" s="5">
        <v>91</v>
      </c>
      <c r="AB13" s="6">
        <v>100</v>
      </c>
    </row>
    <row r="14" spans="1:28">
      <c r="A14" s="32">
        <v>5</v>
      </c>
      <c r="B14" s="3" t="s">
        <v>23</v>
      </c>
      <c r="C14" s="5">
        <v>91</v>
      </c>
      <c r="D14" s="5">
        <v>91</v>
      </c>
      <c r="E14" s="6">
        <v>100</v>
      </c>
      <c r="F14" s="45">
        <v>0</v>
      </c>
      <c r="G14" s="6">
        <v>0</v>
      </c>
      <c r="H14" s="5">
        <v>0</v>
      </c>
      <c r="I14" s="6">
        <v>0</v>
      </c>
      <c r="J14" s="5">
        <v>0</v>
      </c>
      <c r="K14" s="6">
        <v>0</v>
      </c>
      <c r="L14" s="5">
        <v>0</v>
      </c>
      <c r="M14" s="6">
        <v>0</v>
      </c>
      <c r="N14" s="5">
        <v>91</v>
      </c>
      <c r="O14" s="6">
        <v>100</v>
      </c>
      <c r="P14" s="5">
        <v>91</v>
      </c>
      <c r="Q14" s="5">
        <v>91</v>
      </c>
      <c r="R14" s="6">
        <v>100</v>
      </c>
      <c r="S14" s="45">
        <v>0</v>
      </c>
      <c r="T14" s="6">
        <v>0</v>
      </c>
      <c r="U14" s="5">
        <v>0</v>
      </c>
      <c r="V14" s="6">
        <v>0</v>
      </c>
      <c r="W14" s="5">
        <v>0</v>
      </c>
      <c r="X14" s="6">
        <v>0</v>
      </c>
      <c r="Y14" s="5">
        <v>0</v>
      </c>
      <c r="Z14" s="6">
        <v>0</v>
      </c>
      <c r="AA14" s="5">
        <v>91</v>
      </c>
      <c r="AB14" s="6">
        <v>100</v>
      </c>
    </row>
    <row r="15" spans="1:28">
      <c r="A15" s="32">
        <v>6</v>
      </c>
      <c r="B15" s="3" t="s">
        <v>24</v>
      </c>
      <c r="C15" s="5">
        <v>66</v>
      </c>
      <c r="D15" s="5">
        <v>66</v>
      </c>
      <c r="E15" s="6">
        <v>100</v>
      </c>
      <c r="F15" s="45">
        <v>0</v>
      </c>
      <c r="G15" s="6">
        <v>0</v>
      </c>
      <c r="H15" s="5">
        <v>0</v>
      </c>
      <c r="I15" s="6">
        <v>0</v>
      </c>
      <c r="J15" s="5">
        <v>0</v>
      </c>
      <c r="K15" s="6">
        <v>0</v>
      </c>
      <c r="L15" s="5">
        <v>0</v>
      </c>
      <c r="M15" s="6">
        <v>0</v>
      </c>
      <c r="N15" s="5">
        <v>66</v>
      </c>
      <c r="O15" s="6">
        <v>100</v>
      </c>
      <c r="P15" s="7">
        <v>66</v>
      </c>
      <c r="Q15" s="7">
        <v>66</v>
      </c>
      <c r="R15" s="7">
        <v>100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5">
        <v>66</v>
      </c>
      <c r="AB15" s="6">
        <v>100</v>
      </c>
    </row>
    <row r="16" spans="1:28">
      <c r="A16" s="32">
        <v>7</v>
      </c>
      <c r="B16" s="3" t="s">
        <v>25</v>
      </c>
      <c r="C16" s="5">
        <v>194</v>
      </c>
      <c r="D16" s="5">
        <v>90</v>
      </c>
      <c r="E16" s="6">
        <v>46.39</v>
      </c>
      <c r="F16" s="5">
        <v>61</v>
      </c>
      <c r="G16" s="6">
        <v>31.44</v>
      </c>
      <c r="H16" s="5">
        <v>36</v>
      </c>
      <c r="I16" s="6">
        <v>18.559999999999999</v>
      </c>
      <c r="J16" s="5">
        <v>6</v>
      </c>
      <c r="K16" s="6">
        <v>3.09</v>
      </c>
      <c r="L16" s="5">
        <v>1</v>
      </c>
      <c r="M16" s="6">
        <v>0.52</v>
      </c>
      <c r="N16" s="5">
        <v>187</v>
      </c>
      <c r="O16" s="6">
        <v>96.39</v>
      </c>
      <c r="P16" s="5">
        <v>194</v>
      </c>
      <c r="Q16" s="7">
        <v>139</v>
      </c>
      <c r="R16" s="7">
        <v>71.650000000000006</v>
      </c>
      <c r="S16" s="7">
        <v>53</v>
      </c>
      <c r="T16" s="7">
        <v>27.32</v>
      </c>
      <c r="U16" s="7">
        <v>2</v>
      </c>
      <c r="V16" s="7">
        <v>1.03</v>
      </c>
      <c r="W16" s="7">
        <v>0</v>
      </c>
      <c r="X16" s="7">
        <v>0</v>
      </c>
      <c r="Y16" s="7">
        <v>0</v>
      </c>
      <c r="Z16" s="7">
        <v>0</v>
      </c>
      <c r="AA16" s="5">
        <v>194</v>
      </c>
      <c r="AB16" s="6">
        <v>100</v>
      </c>
    </row>
    <row r="17" spans="1:28">
      <c r="A17" s="32">
        <v>8</v>
      </c>
      <c r="B17" s="3" t="s">
        <v>26</v>
      </c>
      <c r="C17" s="5">
        <v>91</v>
      </c>
      <c r="D17" s="5">
        <v>64</v>
      </c>
      <c r="E17" s="6">
        <v>70.329670329670336</v>
      </c>
      <c r="F17" s="5">
        <v>19</v>
      </c>
      <c r="G17" s="6">
        <v>20.87912087912088</v>
      </c>
      <c r="H17" s="5">
        <v>8</v>
      </c>
      <c r="I17" s="6">
        <v>8.791208791208792</v>
      </c>
      <c r="J17" s="5">
        <v>0</v>
      </c>
      <c r="K17" s="35">
        <v>0</v>
      </c>
      <c r="L17" s="8">
        <v>0</v>
      </c>
      <c r="M17" s="35">
        <v>0.51546391752577314</v>
      </c>
      <c r="N17" s="5">
        <v>91</v>
      </c>
      <c r="O17" s="35">
        <v>100</v>
      </c>
      <c r="P17" s="7">
        <v>91</v>
      </c>
      <c r="Q17" s="7">
        <v>69</v>
      </c>
      <c r="R17" s="7">
        <v>75.824175824175825</v>
      </c>
      <c r="S17" s="7">
        <v>21</v>
      </c>
      <c r="T17" s="7">
        <v>23.076923076923077</v>
      </c>
      <c r="U17" s="7">
        <v>1</v>
      </c>
      <c r="V17" s="7">
        <v>1.098901098901099</v>
      </c>
      <c r="W17" s="7">
        <v>0</v>
      </c>
      <c r="X17" s="7">
        <v>0</v>
      </c>
      <c r="Y17" s="7">
        <v>0</v>
      </c>
      <c r="Z17" s="7">
        <v>0</v>
      </c>
      <c r="AA17" s="5">
        <v>91</v>
      </c>
      <c r="AB17" s="35">
        <v>100</v>
      </c>
    </row>
    <row r="18" spans="1:28">
      <c r="A18" s="32">
        <v>9</v>
      </c>
      <c r="B18" s="3" t="s">
        <v>27</v>
      </c>
      <c r="C18" s="5">
        <v>194</v>
      </c>
      <c r="D18" s="5">
        <v>135</v>
      </c>
      <c r="E18" s="6">
        <v>69.587628865979383</v>
      </c>
      <c r="F18" s="5">
        <v>28</v>
      </c>
      <c r="G18" s="6">
        <v>14.43298969072165</v>
      </c>
      <c r="H18" s="5">
        <v>21</v>
      </c>
      <c r="I18" s="6">
        <v>10.824742268041238</v>
      </c>
      <c r="J18" s="5">
        <v>9</v>
      </c>
      <c r="K18" s="6">
        <v>4.6391752577319592</v>
      </c>
      <c r="L18" s="5">
        <v>1</v>
      </c>
      <c r="M18" s="6">
        <v>0.51546391752577314</v>
      </c>
      <c r="N18" s="5">
        <v>184</v>
      </c>
      <c r="O18" s="6">
        <v>94.845360824742272</v>
      </c>
      <c r="P18" s="7">
        <v>194</v>
      </c>
      <c r="Q18" s="7">
        <v>143</v>
      </c>
      <c r="R18" s="7">
        <v>73.711340206185568</v>
      </c>
      <c r="S18" s="7">
        <v>36</v>
      </c>
      <c r="T18" s="7">
        <v>18.556701030927837</v>
      </c>
      <c r="U18" s="7">
        <v>14</v>
      </c>
      <c r="V18" s="7">
        <v>7.2164948453608249</v>
      </c>
      <c r="W18" s="7">
        <v>1</v>
      </c>
      <c r="X18" s="7">
        <v>0.51546391752577314</v>
      </c>
      <c r="Y18" s="7">
        <v>0</v>
      </c>
      <c r="Z18" s="7">
        <v>0</v>
      </c>
      <c r="AA18" s="5">
        <v>193</v>
      </c>
      <c r="AB18" s="6">
        <v>99.484536082474222</v>
      </c>
    </row>
    <row r="19" spans="1:28">
      <c r="A19" s="32">
        <v>10</v>
      </c>
      <c r="B19" s="3" t="s">
        <v>28</v>
      </c>
      <c r="C19" s="5">
        <v>103</v>
      </c>
      <c r="D19" s="5">
        <v>79</v>
      </c>
      <c r="E19" s="6">
        <v>76.699029126213588</v>
      </c>
      <c r="F19" s="5">
        <v>10</v>
      </c>
      <c r="G19" s="6">
        <v>9.7087378640776691</v>
      </c>
      <c r="H19" s="5">
        <v>13</v>
      </c>
      <c r="I19" s="6">
        <v>12.621359223300971</v>
      </c>
      <c r="J19" s="5">
        <v>0</v>
      </c>
      <c r="K19" s="6">
        <v>0</v>
      </c>
      <c r="L19" s="5">
        <v>1</v>
      </c>
      <c r="M19" s="6">
        <v>0.970873786407767</v>
      </c>
      <c r="N19" s="5">
        <v>102</v>
      </c>
      <c r="O19" s="6">
        <v>99.029126213592235</v>
      </c>
      <c r="P19" s="7">
        <v>103</v>
      </c>
      <c r="Q19" s="7">
        <v>83</v>
      </c>
      <c r="R19" s="7">
        <v>80.582524271844662</v>
      </c>
      <c r="S19" s="7">
        <v>17</v>
      </c>
      <c r="T19" s="7">
        <v>16.50485436893204</v>
      </c>
      <c r="U19" s="7">
        <v>3</v>
      </c>
      <c r="V19" s="7">
        <v>2.912621359223301</v>
      </c>
      <c r="W19" s="7">
        <v>0</v>
      </c>
      <c r="X19" s="7">
        <v>0</v>
      </c>
      <c r="Y19" s="7">
        <v>0</v>
      </c>
      <c r="Z19" s="7">
        <v>0</v>
      </c>
      <c r="AA19" s="5">
        <v>103</v>
      </c>
      <c r="AB19" s="6">
        <v>100</v>
      </c>
    </row>
    <row r="20" spans="1:28">
      <c r="A20" s="32">
        <v>11</v>
      </c>
      <c r="B20" s="3" t="s">
        <v>29</v>
      </c>
      <c r="C20" s="5">
        <v>194</v>
      </c>
      <c r="D20" s="5">
        <v>91</v>
      </c>
      <c r="E20" s="6">
        <v>46.91</v>
      </c>
      <c r="F20" s="5">
        <v>83</v>
      </c>
      <c r="G20" s="6">
        <v>42.78</v>
      </c>
      <c r="H20" s="5">
        <v>19</v>
      </c>
      <c r="I20" s="6">
        <v>9.7899999999999991</v>
      </c>
      <c r="J20" s="5">
        <v>1</v>
      </c>
      <c r="K20" s="6">
        <v>0.52</v>
      </c>
      <c r="L20" s="5">
        <v>0</v>
      </c>
      <c r="M20" s="6">
        <v>0</v>
      </c>
      <c r="N20" s="5">
        <v>193</v>
      </c>
      <c r="O20" s="6">
        <v>99.48</v>
      </c>
      <c r="P20" s="5">
        <v>194</v>
      </c>
      <c r="Q20" s="7">
        <v>103</v>
      </c>
      <c r="R20" s="7">
        <v>53.09</v>
      </c>
      <c r="S20" s="7">
        <v>88</v>
      </c>
      <c r="T20" s="7">
        <v>45.36</v>
      </c>
      <c r="U20" s="7">
        <v>3</v>
      </c>
      <c r="V20" s="7">
        <v>1.55</v>
      </c>
      <c r="W20" s="7">
        <v>0</v>
      </c>
      <c r="X20" s="7">
        <v>0</v>
      </c>
      <c r="Y20" s="7">
        <v>0</v>
      </c>
      <c r="Z20" s="7">
        <v>0</v>
      </c>
      <c r="AA20" s="5">
        <v>194</v>
      </c>
      <c r="AB20" s="6">
        <v>100</v>
      </c>
    </row>
    <row r="21" spans="1:28">
      <c r="A21" s="32">
        <v>12</v>
      </c>
      <c r="B21" s="3" t="s">
        <v>30</v>
      </c>
      <c r="C21" s="5">
        <v>103</v>
      </c>
      <c r="D21" s="5">
        <v>72</v>
      </c>
      <c r="E21" s="6">
        <v>69.902912621359221</v>
      </c>
      <c r="F21" s="5">
        <v>11</v>
      </c>
      <c r="G21" s="6">
        <v>10.679611650485437</v>
      </c>
      <c r="H21" s="5">
        <v>14</v>
      </c>
      <c r="I21" s="6">
        <v>13.592233009708737</v>
      </c>
      <c r="J21" s="5">
        <v>5</v>
      </c>
      <c r="K21" s="6">
        <v>4.8543689320388346</v>
      </c>
      <c r="L21" s="5">
        <v>1</v>
      </c>
      <c r="M21" s="6">
        <v>0.970873786407767</v>
      </c>
      <c r="N21" s="5">
        <v>97</v>
      </c>
      <c r="O21" s="6">
        <v>94.174757281553397</v>
      </c>
      <c r="P21" s="7">
        <v>103</v>
      </c>
      <c r="Q21" s="7">
        <v>71</v>
      </c>
      <c r="R21" s="7">
        <v>68.932038834951456</v>
      </c>
      <c r="S21" s="7">
        <v>23</v>
      </c>
      <c r="T21" s="7">
        <v>22.33009708737864</v>
      </c>
      <c r="U21" s="7">
        <v>8</v>
      </c>
      <c r="V21" s="7">
        <v>7.766990291262136</v>
      </c>
      <c r="W21" s="7">
        <v>1</v>
      </c>
      <c r="X21" s="7">
        <v>0.970873786407767</v>
      </c>
      <c r="Y21" s="7">
        <v>0</v>
      </c>
      <c r="Z21" s="7">
        <v>0</v>
      </c>
      <c r="AA21" s="5">
        <v>102</v>
      </c>
      <c r="AB21" s="6">
        <v>99.029126213592235</v>
      </c>
    </row>
    <row r="22" spans="1:28">
      <c r="A22" s="32">
        <v>13</v>
      </c>
      <c r="B22" s="3" t="s">
        <v>31</v>
      </c>
      <c r="C22" s="5">
        <v>103</v>
      </c>
      <c r="D22" s="5">
        <v>67</v>
      </c>
      <c r="E22" s="6">
        <v>65.048543689320383</v>
      </c>
      <c r="F22" s="5">
        <v>22</v>
      </c>
      <c r="G22" s="6">
        <v>21.359223300970875</v>
      </c>
      <c r="H22" s="5">
        <v>12</v>
      </c>
      <c r="I22" s="6">
        <v>11.650485436893204</v>
      </c>
      <c r="J22" s="5">
        <v>1</v>
      </c>
      <c r="K22" s="6">
        <v>0.970873786407767</v>
      </c>
      <c r="L22" s="5">
        <v>1</v>
      </c>
      <c r="M22" s="6">
        <v>0.970873786407767</v>
      </c>
      <c r="N22" s="5">
        <v>101</v>
      </c>
      <c r="O22" s="6">
        <v>98.05825242718447</v>
      </c>
      <c r="P22" s="7">
        <v>103</v>
      </c>
      <c r="Q22" s="7">
        <v>70</v>
      </c>
      <c r="R22" s="7">
        <v>67.961165048543691</v>
      </c>
      <c r="S22" s="7">
        <v>26</v>
      </c>
      <c r="T22" s="7">
        <v>25.242718446601941</v>
      </c>
      <c r="U22" s="7">
        <v>7</v>
      </c>
      <c r="V22" s="7">
        <v>6.7961165048543686</v>
      </c>
      <c r="W22" s="7">
        <v>0</v>
      </c>
      <c r="X22" s="7">
        <v>0</v>
      </c>
      <c r="Y22" s="7">
        <v>0</v>
      </c>
      <c r="Z22" s="7">
        <v>0</v>
      </c>
      <c r="AA22" s="5">
        <v>103</v>
      </c>
      <c r="AB22" s="6">
        <v>100</v>
      </c>
    </row>
    <row r="23" spans="1:28">
      <c r="A23" s="32">
        <v>14</v>
      </c>
      <c r="B23" s="3" t="s">
        <v>32</v>
      </c>
      <c r="C23" s="5">
        <v>194</v>
      </c>
      <c r="D23" s="5">
        <v>178</v>
      </c>
      <c r="E23" s="6">
        <v>91.75257731958763</v>
      </c>
      <c r="F23" s="5">
        <v>12</v>
      </c>
      <c r="G23" s="6">
        <v>6.1855670103092786</v>
      </c>
      <c r="H23" s="5">
        <v>4</v>
      </c>
      <c r="I23" s="6">
        <v>2.0618556701030926</v>
      </c>
      <c r="J23" s="5">
        <v>0</v>
      </c>
      <c r="K23" s="6">
        <v>0</v>
      </c>
      <c r="L23" s="5">
        <v>0</v>
      </c>
      <c r="M23" s="6">
        <v>0.51546391752577314</v>
      </c>
      <c r="N23" s="5">
        <v>194</v>
      </c>
      <c r="O23" s="6">
        <v>100</v>
      </c>
      <c r="P23" s="7">
        <v>194</v>
      </c>
      <c r="Q23" s="7">
        <v>183</v>
      </c>
      <c r="R23" s="7">
        <v>94.329896907216494</v>
      </c>
      <c r="S23" s="7">
        <v>11</v>
      </c>
      <c r="T23" s="7">
        <v>5.6701030927835054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5">
        <v>194</v>
      </c>
      <c r="AB23" s="35">
        <v>100</v>
      </c>
    </row>
    <row r="24" spans="1:28">
      <c r="A24" s="32">
        <v>15</v>
      </c>
      <c r="B24" s="3" t="s">
        <v>33</v>
      </c>
      <c r="C24" s="5">
        <v>103</v>
      </c>
      <c r="D24" s="5">
        <v>81</v>
      </c>
      <c r="E24" s="6">
        <v>78.640776699029132</v>
      </c>
      <c r="F24" s="5">
        <v>15</v>
      </c>
      <c r="G24" s="6">
        <v>14.563106796116505</v>
      </c>
      <c r="H24" s="5">
        <v>5</v>
      </c>
      <c r="I24" s="6">
        <v>4.8543689320388346</v>
      </c>
      <c r="J24" s="5">
        <v>2</v>
      </c>
      <c r="K24" s="6">
        <v>1.941747572815534</v>
      </c>
      <c r="L24" s="5">
        <v>0</v>
      </c>
      <c r="M24" s="6">
        <v>0</v>
      </c>
      <c r="N24" s="5">
        <v>101</v>
      </c>
      <c r="O24" s="6">
        <v>98.05825242718447</v>
      </c>
      <c r="P24" s="7">
        <v>103</v>
      </c>
      <c r="Q24" s="7">
        <v>87</v>
      </c>
      <c r="R24" s="7">
        <v>84.466019417475735</v>
      </c>
      <c r="S24" s="7">
        <v>15</v>
      </c>
      <c r="T24" s="7">
        <v>14.563106796116505</v>
      </c>
      <c r="U24" s="7">
        <v>1</v>
      </c>
      <c r="V24" s="7">
        <v>0.970873786407767</v>
      </c>
      <c r="W24" s="7">
        <v>0</v>
      </c>
      <c r="X24" s="7">
        <v>0</v>
      </c>
      <c r="Y24" s="7">
        <v>0</v>
      </c>
      <c r="Z24" s="7">
        <v>0</v>
      </c>
      <c r="AA24" s="5">
        <v>103</v>
      </c>
      <c r="AB24" s="6">
        <v>100</v>
      </c>
    </row>
    <row r="25" spans="1:28">
      <c r="A25" s="32">
        <v>16</v>
      </c>
      <c r="B25" s="3" t="s">
        <v>34</v>
      </c>
      <c r="C25" s="5">
        <v>194</v>
      </c>
      <c r="D25" s="5">
        <v>159</v>
      </c>
      <c r="E25" s="6">
        <v>81.958762886597938</v>
      </c>
      <c r="F25" s="5">
        <v>17</v>
      </c>
      <c r="G25" s="6">
        <v>8.7628865979381452</v>
      </c>
      <c r="H25" s="5">
        <v>10</v>
      </c>
      <c r="I25" s="6">
        <v>5.1546391752577323</v>
      </c>
      <c r="J25" s="5">
        <v>5</v>
      </c>
      <c r="K25" s="6">
        <v>2.5773195876288661</v>
      </c>
      <c r="L25" s="5">
        <v>3</v>
      </c>
      <c r="M25" s="6">
        <v>1.5463917525773196</v>
      </c>
      <c r="N25" s="5">
        <v>186</v>
      </c>
      <c r="O25" s="6">
        <v>95.876288659793815</v>
      </c>
      <c r="P25" s="7">
        <v>194</v>
      </c>
      <c r="Q25" s="7">
        <v>158</v>
      </c>
      <c r="R25" s="7">
        <v>81.44329896907216</v>
      </c>
      <c r="S25" s="7">
        <v>24</v>
      </c>
      <c r="T25" s="7">
        <v>12.371134020618557</v>
      </c>
      <c r="U25" s="7">
        <v>10</v>
      </c>
      <c r="V25" s="7">
        <v>5.1546391752577323</v>
      </c>
      <c r="W25" s="7">
        <v>2</v>
      </c>
      <c r="X25" s="7">
        <v>1.0309278350515463</v>
      </c>
      <c r="Y25" s="7">
        <v>0</v>
      </c>
      <c r="Z25" s="7">
        <v>0</v>
      </c>
      <c r="AA25" s="5">
        <v>192</v>
      </c>
      <c r="AB25" s="6">
        <v>98.969072164948457</v>
      </c>
    </row>
    <row r="26" spans="1:28" ht="25.5">
      <c r="A26" s="32">
        <v>17</v>
      </c>
      <c r="B26" s="4" t="s">
        <v>35</v>
      </c>
      <c r="C26" s="5">
        <v>194</v>
      </c>
      <c r="D26" s="5">
        <v>194</v>
      </c>
      <c r="E26" s="84">
        <v>100</v>
      </c>
      <c r="F26" s="45">
        <v>0</v>
      </c>
      <c r="G26" s="6">
        <v>0</v>
      </c>
      <c r="H26" s="5">
        <v>0</v>
      </c>
      <c r="I26" s="6">
        <v>0</v>
      </c>
      <c r="J26" s="5">
        <v>0</v>
      </c>
      <c r="K26" s="6">
        <v>0</v>
      </c>
      <c r="L26" s="5">
        <v>0</v>
      </c>
      <c r="M26" s="6">
        <v>0</v>
      </c>
      <c r="N26" s="5">
        <v>194</v>
      </c>
      <c r="O26" s="35">
        <v>100</v>
      </c>
      <c r="P26" s="5">
        <v>194</v>
      </c>
      <c r="Q26" s="5">
        <v>194</v>
      </c>
      <c r="R26" s="7">
        <v>100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5">
        <v>194</v>
      </c>
      <c r="AB26" s="35">
        <v>100</v>
      </c>
    </row>
    <row r="27" spans="1:28">
      <c r="A27" s="32">
        <v>18</v>
      </c>
      <c r="B27" s="4" t="s">
        <v>36</v>
      </c>
      <c r="C27" s="41">
        <v>103</v>
      </c>
      <c r="D27" s="41">
        <v>103</v>
      </c>
      <c r="E27" s="41">
        <v>100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41">
        <v>103</v>
      </c>
      <c r="O27" s="41">
        <v>100</v>
      </c>
      <c r="P27" s="41">
        <v>103</v>
      </c>
      <c r="Q27" s="41">
        <v>103</v>
      </c>
      <c r="R27" s="41">
        <v>100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41">
        <v>103</v>
      </c>
      <c r="AB27" s="41">
        <v>100</v>
      </c>
    </row>
    <row r="28" spans="1:28">
      <c r="A28" s="32">
        <v>19</v>
      </c>
      <c r="B28" s="4" t="s">
        <v>37</v>
      </c>
      <c r="C28" s="41">
        <v>103</v>
      </c>
      <c r="D28" s="41">
        <v>103</v>
      </c>
      <c r="E28" s="41">
        <v>100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41">
        <v>103</v>
      </c>
      <c r="O28" s="41">
        <v>100</v>
      </c>
      <c r="P28" s="41">
        <v>103</v>
      </c>
      <c r="Q28" s="41">
        <v>103</v>
      </c>
      <c r="R28" s="41">
        <v>100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41">
        <v>103</v>
      </c>
      <c r="AB28" s="41">
        <v>100</v>
      </c>
    </row>
  </sheetData>
  <mergeCells count="22">
    <mergeCell ref="A1:I1"/>
    <mergeCell ref="A2:I2"/>
    <mergeCell ref="A4:AB4"/>
    <mergeCell ref="A5:AB5"/>
    <mergeCell ref="A7:A9"/>
    <mergeCell ref="B7:B9"/>
    <mergeCell ref="C7:O7"/>
    <mergeCell ref="P7:AB7"/>
    <mergeCell ref="C8:C9"/>
    <mergeCell ref="D8:E8"/>
    <mergeCell ref="AA8:AB8"/>
    <mergeCell ref="F8:G8"/>
    <mergeCell ref="H8:I8"/>
    <mergeCell ref="J8:K8"/>
    <mergeCell ref="L8:M8"/>
    <mergeCell ref="N8:O8"/>
    <mergeCell ref="Y8:Z8"/>
    <mergeCell ref="P8:P9"/>
    <mergeCell ref="Q8:R8"/>
    <mergeCell ref="S8:T8"/>
    <mergeCell ref="U8:V8"/>
    <mergeCell ref="W8:X8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workbookViewId="0">
      <selection sqref="A1:AB28"/>
    </sheetView>
  </sheetViews>
  <sheetFormatPr defaultRowHeight="15"/>
  <sheetData>
    <row r="1" spans="1:28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</row>
    <row r="2" spans="1:28">
      <c r="A2" s="170" t="s">
        <v>54</v>
      </c>
      <c r="B2" s="170"/>
      <c r="C2" s="170"/>
      <c r="D2" s="170"/>
      <c r="E2" s="170"/>
      <c r="F2" s="170"/>
      <c r="G2" s="170"/>
      <c r="H2" s="170"/>
      <c r="I2" s="170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</row>
    <row r="3" spans="1:28">
      <c r="A3" s="1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</row>
    <row r="4" spans="1:28">
      <c r="A4" s="171" t="s">
        <v>1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</row>
    <row r="5" spans="1:28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</row>
    <row r="6" spans="1:28">
      <c r="A6" s="1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</row>
    <row r="7" spans="1:28">
      <c r="A7" s="136" t="s">
        <v>3</v>
      </c>
      <c r="B7" s="136" t="s">
        <v>4</v>
      </c>
      <c r="C7" s="160" t="s">
        <v>5</v>
      </c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 t="s">
        <v>6</v>
      </c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</row>
    <row r="8" spans="1:28">
      <c r="A8" s="136"/>
      <c r="B8" s="136"/>
      <c r="C8" s="165" t="s">
        <v>7</v>
      </c>
      <c r="D8" s="160" t="s">
        <v>8</v>
      </c>
      <c r="E8" s="160"/>
      <c r="F8" s="160" t="s">
        <v>9</v>
      </c>
      <c r="G8" s="160"/>
      <c r="H8" s="160" t="s">
        <v>10</v>
      </c>
      <c r="I8" s="160"/>
      <c r="J8" s="160" t="s">
        <v>11</v>
      </c>
      <c r="K8" s="160"/>
      <c r="L8" s="160" t="s">
        <v>12</v>
      </c>
      <c r="M8" s="160"/>
      <c r="N8" s="160" t="s">
        <v>13</v>
      </c>
      <c r="O8" s="160"/>
      <c r="P8" s="165" t="s">
        <v>7</v>
      </c>
      <c r="Q8" s="160" t="s">
        <v>14</v>
      </c>
      <c r="R8" s="160"/>
      <c r="S8" s="160" t="s">
        <v>9</v>
      </c>
      <c r="T8" s="160"/>
      <c r="U8" s="160" t="s">
        <v>15</v>
      </c>
      <c r="V8" s="160"/>
      <c r="W8" s="160" t="s">
        <v>16</v>
      </c>
      <c r="X8" s="160"/>
      <c r="Y8" s="160" t="s">
        <v>12</v>
      </c>
      <c r="Z8" s="160"/>
      <c r="AA8" s="160" t="s">
        <v>13</v>
      </c>
      <c r="AB8" s="160"/>
    </row>
    <row r="9" spans="1:28">
      <c r="A9" s="136"/>
      <c r="B9" s="136"/>
      <c r="C9" s="160"/>
      <c r="D9" s="33" t="s">
        <v>17</v>
      </c>
      <c r="E9" s="33" t="s">
        <v>18</v>
      </c>
      <c r="F9" s="33" t="s">
        <v>17</v>
      </c>
      <c r="G9" s="33" t="s">
        <v>18</v>
      </c>
      <c r="H9" s="33" t="s">
        <v>17</v>
      </c>
      <c r="I9" s="33" t="s">
        <v>18</v>
      </c>
      <c r="J9" s="33" t="s">
        <v>17</v>
      </c>
      <c r="K9" s="33" t="s">
        <v>18</v>
      </c>
      <c r="L9" s="33" t="s">
        <v>17</v>
      </c>
      <c r="M9" s="33" t="s">
        <v>18</v>
      </c>
      <c r="N9" s="33" t="s">
        <v>17</v>
      </c>
      <c r="O9" s="33" t="s">
        <v>18</v>
      </c>
      <c r="P9" s="160"/>
      <c r="Q9" s="33" t="s">
        <v>17</v>
      </c>
      <c r="R9" s="33" t="s">
        <v>18</v>
      </c>
      <c r="S9" s="33" t="s">
        <v>17</v>
      </c>
      <c r="T9" s="33" t="s">
        <v>18</v>
      </c>
      <c r="U9" s="33" t="s">
        <v>17</v>
      </c>
      <c r="V9" s="33" t="s">
        <v>18</v>
      </c>
      <c r="W9" s="33" t="s">
        <v>17</v>
      </c>
      <c r="X9" s="33" t="s">
        <v>18</v>
      </c>
      <c r="Y9" s="33" t="s">
        <v>17</v>
      </c>
      <c r="Z9" s="33" t="s">
        <v>18</v>
      </c>
      <c r="AA9" s="33" t="s">
        <v>17</v>
      </c>
      <c r="AB9" s="33" t="s">
        <v>18</v>
      </c>
    </row>
    <row r="10" spans="1:28">
      <c r="A10" s="31">
        <v>1</v>
      </c>
      <c r="B10" s="3" t="s">
        <v>19</v>
      </c>
      <c r="C10" s="50">
        <v>86</v>
      </c>
      <c r="D10" s="50">
        <v>55</v>
      </c>
      <c r="E10" s="51">
        <v>63.95</v>
      </c>
      <c r="F10" s="50">
        <v>21</v>
      </c>
      <c r="G10" s="51">
        <v>24.42</v>
      </c>
      <c r="H10" s="50">
        <v>7</v>
      </c>
      <c r="I10" s="51">
        <v>8.14</v>
      </c>
      <c r="J10" s="50">
        <v>3</v>
      </c>
      <c r="K10" s="51">
        <v>3.49</v>
      </c>
      <c r="L10" s="50">
        <v>0</v>
      </c>
      <c r="M10" s="51">
        <v>0</v>
      </c>
      <c r="N10" s="50">
        <v>83</v>
      </c>
      <c r="O10" s="51">
        <v>96.51</v>
      </c>
      <c r="P10" s="50">
        <v>86</v>
      </c>
      <c r="Q10" s="50">
        <v>59</v>
      </c>
      <c r="R10" s="51">
        <v>68.599999999999994</v>
      </c>
      <c r="S10" s="50">
        <v>20</v>
      </c>
      <c r="T10" s="51">
        <v>23.26</v>
      </c>
      <c r="U10" s="50">
        <v>7</v>
      </c>
      <c r="V10" s="51">
        <v>8.14</v>
      </c>
      <c r="W10" s="5"/>
      <c r="X10" s="6"/>
      <c r="Y10" s="5"/>
      <c r="Z10" s="6"/>
      <c r="AA10" s="50">
        <v>86</v>
      </c>
      <c r="AB10" s="51">
        <v>100</v>
      </c>
    </row>
    <row r="11" spans="1:28">
      <c r="A11" s="31">
        <v>2</v>
      </c>
      <c r="B11" s="3" t="s">
        <v>20</v>
      </c>
      <c r="C11" s="50">
        <v>74</v>
      </c>
      <c r="D11" s="50">
        <v>52</v>
      </c>
      <c r="E11" s="51">
        <v>70.27</v>
      </c>
      <c r="F11" s="50">
        <v>15</v>
      </c>
      <c r="G11" s="51">
        <v>20.27</v>
      </c>
      <c r="H11" s="50">
        <v>4</v>
      </c>
      <c r="I11" s="51">
        <v>5.41</v>
      </c>
      <c r="J11" s="50">
        <v>1</v>
      </c>
      <c r="K11" s="51">
        <v>1.35</v>
      </c>
      <c r="L11" s="50">
        <v>2</v>
      </c>
      <c r="M11" s="51">
        <v>2.7</v>
      </c>
      <c r="N11" s="50">
        <v>71</v>
      </c>
      <c r="O11" s="51">
        <v>95.95</v>
      </c>
      <c r="P11" s="50">
        <v>74</v>
      </c>
      <c r="Q11" s="50">
        <v>54</v>
      </c>
      <c r="R11" s="51">
        <v>72.97</v>
      </c>
      <c r="S11" s="50">
        <v>16</v>
      </c>
      <c r="T11" s="51">
        <v>21.62</v>
      </c>
      <c r="U11" s="50">
        <v>4</v>
      </c>
      <c r="V11" s="51">
        <v>5.41</v>
      </c>
      <c r="W11" s="50">
        <v>0</v>
      </c>
      <c r="X11" s="51">
        <v>0</v>
      </c>
      <c r="Y11" s="50">
        <v>0</v>
      </c>
      <c r="Z11" s="51">
        <v>0</v>
      </c>
      <c r="AA11" s="50">
        <v>74</v>
      </c>
      <c r="AB11" s="51">
        <v>100</v>
      </c>
    </row>
    <row r="12" spans="1:28">
      <c r="A12" s="31">
        <v>3</v>
      </c>
      <c r="B12" s="3" t="s">
        <v>21</v>
      </c>
      <c r="C12" s="50">
        <v>74</v>
      </c>
      <c r="D12" s="50">
        <v>49</v>
      </c>
      <c r="E12" s="51">
        <v>66.22</v>
      </c>
      <c r="F12" s="50">
        <v>17</v>
      </c>
      <c r="G12" s="51">
        <v>22.97</v>
      </c>
      <c r="H12" s="50">
        <v>7</v>
      </c>
      <c r="I12" s="51">
        <v>9.4600000000000009</v>
      </c>
      <c r="J12" s="50">
        <v>1</v>
      </c>
      <c r="K12" s="51">
        <v>1.35</v>
      </c>
      <c r="L12" s="50">
        <v>0</v>
      </c>
      <c r="M12" s="51">
        <v>0</v>
      </c>
      <c r="N12" s="50">
        <v>73</v>
      </c>
      <c r="O12" s="51">
        <v>98.65</v>
      </c>
      <c r="P12" s="50">
        <v>74</v>
      </c>
      <c r="Q12" s="50">
        <v>57</v>
      </c>
      <c r="R12" s="51">
        <v>77.03</v>
      </c>
      <c r="S12" s="50">
        <v>16</v>
      </c>
      <c r="T12" s="51">
        <v>21.62</v>
      </c>
      <c r="U12" s="50">
        <v>1</v>
      </c>
      <c r="V12" s="51">
        <v>1.35</v>
      </c>
      <c r="W12" s="50">
        <v>0</v>
      </c>
      <c r="X12" s="51">
        <v>0</v>
      </c>
      <c r="Y12" s="50">
        <v>0</v>
      </c>
      <c r="Z12" s="51">
        <v>0</v>
      </c>
      <c r="AA12" s="50">
        <v>74</v>
      </c>
      <c r="AB12" s="51">
        <v>100</v>
      </c>
    </row>
    <row r="13" spans="1:28">
      <c r="A13" s="31">
        <v>4</v>
      </c>
      <c r="B13" s="3" t="s">
        <v>22</v>
      </c>
      <c r="C13" s="50">
        <v>74</v>
      </c>
      <c r="D13" s="50">
        <v>74</v>
      </c>
      <c r="E13" s="51">
        <v>100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74</v>
      </c>
      <c r="Q13" s="50">
        <v>74</v>
      </c>
      <c r="R13" s="51">
        <v>100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</row>
    <row r="14" spans="1:28">
      <c r="A14" s="31">
        <v>5</v>
      </c>
      <c r="B14" s="3" t="s">
        <v>23</v>
      </c>
      <c r="C14" s="50">
        <v>74</v>
      </c>
      <c r="D14" s="50">
        <v>74</v>
      </c>
      <c r="E14" s="51">
        <v>100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74</v>
      </c>
      <c r="Q14" s="50">
        <v>74</v>
      </c>
      <c r="R14" s="51">
        <v>100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</row>
    <row r="15" spans="1:28">
      <c r="A15" s="31">
        <v>6</v>
      </c>
      <c r="B15" s="3" t="s">
        <v>24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</row>
    <row r="16" spans="1:28">
      <c r="A16" s="31">
        <v>7</v>
      </c>
      <c r="B16" s="3" t="s">
        <v>25</v>
      </c>
      <c r="C16" s="50">
        <v>160</v>
      </c>
      <c r="D16" s="50">
        <v>114</v>
      </c>
      <c r="E16" s="51">
        <v>71.25</v>
      </c>
      <c r="F16" s="50">
        <v>26</v>
      </c>
      <c r="G16" s="51">
        <v>16.25</v>
      </c>
      <c r="H16" s="50">
        <v>15</v>
      </c>
      <c r="I16" s="51">
        <v>9.3800000000000008</v>
      </c>
      <c r="J16" s="50">
        <v>4</v>
      </c>
      <c r="K16" s="51">
        <v>2.5</v>
      </c>
      <c r="L16" s="50">
        <v>1</v>
      </c>
      <c r="M16" s="51">
        <v>0.62</v>
      </c>
      <c r="N16" s="50">
        <v>155</v>
      </c>
      <c r="O16" s="51">
        <v>96.88</v>
      </c>
      <c r="P16" s="50">
        <v>160</v>
      </c>
      <c r="Q16" s="50">
        <v>121</v>
      </c>
      <c r="R16" s="51">
        <v>75.62</v>
      </c>
      <c r="S16" s="50">
        <v>33</v>
      </c>
      <c r="T16" s="51">
        <v>20.62</v>
      </c>
      <c r="U16" s="50">
        <v>5</v>
      </c>
      <c r="V16" s="51">
        <v>3.12</v>
      </c>
      <c r="W16" s="50">
        <v>1</v>
      </c>
      <c r="X16" s="51">
        <v>0.62</v>
      </c>
      <c r="Y16" s="50">
        <v>0</v>
      </c>
      <c r="Z16" s="51">
        <v>0</v>
      </c>
      <c r="AA16" s="50">
        <v>159</v>
      </c>
      <c r="AB16" s="51">
        <v>99.38</v>
      </c>
    </row>
    <row r="17" spans="1:28">
      <c r="A17" s="31">
        <v>8</v>
      </c>
      <c r="B17" s="3" t="s">
        <v>26</v>
      </c>
      <c r="C17" s="50">
        <v>74</v>
      </c>
      <c r="D17" s="50">
        <v>51</v>
      </c>
      <c r="E17" s="51">
        <v>68.92</v>
      </c>
      <c r="F17" s="50">
        <v>22</v>
      </c>
      <c r="G17" s="51">
        <v>29.73</v>
      </c>
      <c r="H17" s="50">
        <v>1</v>
      </c>
      <c r="I17" s="51">
        <v>1.35</v>
      </c>
      <c r="J17" s="50">
        <v>0</v>
      </c>
      <c r="K17" s="51">
        <v>0</v>
      </c>
      <c r="L17" s="50">
        <v>0</v>
      </c>
      <c r="M17" s="51">
        <v>0</v>
      </c>
      <c r="N17" s="50">
        <v>74</v>
      </c>
      <c r="O17" s="51">
        <v>100</v>
      </c>
      <c r="P17" s="50">
        <v>74</v>
      </c>
      <c r="Q17" s="50">
        <v>43</v>
      </c>
      <c r="R17" s="51">
        <v>58.11</v>
      </c>
      <c r="S17" s="50">
        <v>31</v>
      </c>
      <c r="T17" s="51">
        <v>41.89</v>
      </c>
      <c r="U17" s="50">
        <v>0</v>
      </c>
      <c r="V17" s="51">
        <v>0</v>
      </c>
      <c r="W17" s="50">
        <v>0</v>
      </c>
      <c r="X17" s="51">
        <v>0</v>
      </c>
      <c r="Y17" s="50">
        <v>0</v>
      </c>
      <c r="Z17" s="51">
        <v>0</v>
      </c>
      <c r="AA17" s="50">
        <v>74</v>
      </c>
      <c r="AB17" s="51">
        <v>100</v>
      </c>
    </row>
    <row r="18" spans="1:28">
      <c r="A18" s="31">
        <v>9</v>
      </c>
      <c r="B18" s="3" t="s">
        <v>27</v>
      </c>
      <c r="C18" s="50">
        <v>160</v>
      </c>
      <c r="D18" s="50">
        <v>107</v>
      </c>
      <c r="E18" s="51">
        <v>66.88</v>
      </c>
      <c r="F18" s="50">
        <v>29</v>
      </c>
      <c r="G18" s="51">
        <v>18.12</v>
      </c>
      <c r="H18" s="50">
        <v>16</v>
      </c>
      <c r="I18" s="51">
        <v>10</v>
      </c>
      <c r="J18" s="50">
        <v>6</v>
      </c>
      <c r="K18" s="51">
        <v>3.75</v>
      </c>
      <c r="L18" s="50">
        <v>2</v>
      </c>
      <c r="M18" s="51">
        <v>1.25</v>
      </c>
      <c r="N18" s="50">
        <v>152</v>
      </c>
      <c r="O18" s="51">
        <v>95</v>
      </c>
      <c r="P18" s="50">
        <v>160</v>
      </c>
      <c r="Q18" s="50">
        <v>95</v>
      </c>
      <c r="R18" s="51">
        <v>59.38</v>
      </c>
      <c r="S18" s="50">
        <v>47</v>
      </c>
      <c r="T18" s="51">
        <v>29.38</v>
      </c>
      <c r="U18" s="50">
        <v>16</v>
      </c>
      <c r="V18" s="51">
        <v>10</v>
      </c>
      <c r="W18" s="50">
        <v>2</v>
      </c>
      <c r="X18" s="51">
        <v>1.25</v>
      </c>
      <c r="Y18" s="50">
        <v>0</v>
      </c>
      <c r="Z18" s="51">
        <v>0</v>
      </c>
      <c r="AA18" s="50">
        <v>158</v>
      </c>
      <c r="AB18" s="51">
        <v>98.75</v>
      </c>
    </row>
    <row r="19" spans="1:28">
      <c r="A19" s="31">
        <v>10</v>
      </c>
      <c r="B19" s="3" t="s">
        <v>28</v>
      </c>
      <c r="C19" s="50">
        <v>86</v>
      </c>
      <c r="D19" s="50">
        <v>54</v>
      </c>
      <c r="E19" s="51">
        <v>62.79</v>
      </c>
      <c r="F19" s="50">
        <v>11</v>
      </c>
      <c r="G19" s="51">
        <v>12.79</v>
      </c>
      <c r="H19" s="50">
        <v>15</v>
      </c>
      <c r="I19" s="51">
        <v>17.440000000000001</v>
      </c>
      <c r="J19" s="50">
        <v>6</v>
      </c>
      <c r="K19" s="51">
        <v>6.98</v>
      </c>
      <c r="L19" s="50">
        <v>0</v>
      </c>
      <c r="M19" s="51">
        <v>0</v>
      </c>
      <c r="N19" s="50">
        <v>80</v>
      </c>
      <c r="O19" s="51">
        <v>93.02</v>
      </c>
      <c r="P19" s="50">
        <v>86</v>
      </c>
      <c r="Q19" s="50">
        <v>49</v>
      </c>
      <c r="R19" s="51">
        <v>56.98</v>
      </c>
      <c r="S19" s="50">
        <v>26</v>
      </c>
      <c r="T19" s="51">
        <v>30.23</v>
      </c>
      <c r="U19" s="50">
        <v>10</v>
      </c>
      <c r="V19" s="51">
        <v>11.63</v>
      </c>
      <c r="W19" s="50">
        <v>1</v>
      </c>
      <c r="X19" s="51">
        <v>1.1599999999999999</v>
      </c>
      <c r="Y19" s="50">
        <v>0</v>
      </c>
      <c r="Z19" s="51">
        <v>0</v>
      </c>
      <c r="AA19" s="50">
        <v>85</v>
      </c>
      <c r="AB19" s="51">
        <v>98.84</v>
      </c>
    </row>
    <row r="20" spans="1:28">
      <c r="A20" s="31">
        <v>11</v>
      </c>
      <c r="B20" s="3" t="s">
        <v>29</v>
      </c>
      <c r="C20" s="50">
        <v>160</v>
      </c>
      <c r="D20" s="50">
        <v>45</v>
      </c>
      <c r="E20" s="51">
        <v>28.12</v>
      </c>
      <c r="F20" s="50">
        <v>76</v>
      </c>
      <c r="G20" s="51">
        <v>47.5</v>
      </c>
      <c r="H20" s="50">
        <v>33</v>
      </c>
      <c r="I20" s="51">
        <v>20.62</v>
      </c>
      <c r="J20" s="50">
        <v>6</v>
      </c>
      <c r="K20" s="51">
        <v>3.75</v>
      </c>
      <c r="L20" s="50">
        <v>0</v>
      </c>
      <c r="M20" s="51">
        <v>0</v>
      </c>
      <c r="N20" s="50">
        <v>154</v>
      </c>
      <c r="O20" s="51">
        <v>96.25</v>
      </c>
      <c r="P20" s="50">
        <v>160</v>
      </c>
      <c r="Q20" s="50">
        <v>65</v>
      </c>
      <c r="R20" s="51">
        <v>40.619999999999997</v>
      </c>
      <c r="S20" s="50">
        <v>72</v>
      </c>
      <c r="T20" s="51">
        <v>45</v>
      </c>
      <c r="U20" s="50">
        <v>22</v>
      </c>
      <c r="V20" s="51">
        <v>13.75</v>
      </c>
      <c r="W20" s="50">
        <v>1</v>
      </c>
      <c r="X20" s="51">
        <v>0.62</v>
      </c>
      <c r="Y20" s="50">
        <v>0</v>
      </c>
      <c r="Z20" s="51">
        <v>0</v>
      </c>
      <c r="AA20" s="50">
        <v>159</v>
      </c>
      <c r="AB20" s="51">
        <v>99.38</v>
      </c>
    </row>
    <row r="21" spans="1:28">
      <c r="A21" s="31">
        <v>12</v>
      </c>
      <c r="B21" s="3" t="s">
        <v>30</v>
      </c>
      <c r="C21" s="50">
        <v>86</v>
      </c>
      <c r="D21" s="50">
        <v>61</v>
      </c>
      <c r="E21" s="51">
        <v>70.930000000000007</v>
      </c>
      <c r="F21" s="50">
        <v>15</v>
      </c>
      <c r="G21" s="51">
        <v>17.440000000000001</v>
      </c>
      <c r="H21" s="50">
        <v>10</v>
      </c>
      <c r="I21" s="51">
        <v>11.63</v>
      </c>
      <c r="J21" s="50">
        <v>0</v>
      </c>
      <c r="K21" s="51">
        <v>0</v>
      </c>
      <c r="L21" s="50">
        <v>0</v>
      </c>
      <c r="M21" s="51">
        <v>0</v>
      </c>
      <c r="N21" s="50">
        <v>86</v>
      </c>
      <c r="O21" s="51">
        <v>100</v>
      </c>
      <c r="P21" s="50">
        <v>86</v>
      </c>
      <c r="Q21" s="50">
        <v>52</v>
      </c>
      <c r="R21" s="51">
        <v>60.47</v>
      </c>
      <c r="S21" s="50">
        <v>32</v>
      </c>
      <c r="T21" s="51">
        <v>37.21</v>
      </c>
      <c r="U21" s="50">
        <v>2</v>
      </c>
      <c r="V21" s="51">
        <v>2.33</v>
      </c>
      <c r="W21" s="50">
        <v>0</v>
      </c>
      <c r="X21" s="51">
        <v>0</v>
      </c>
      <c r="Y21" s="50">
        <v>0</v>
      </c>
      <c r="Z21" s="51">
        <v>0</v>
      </c>
      <c r="AA21" s="50">
        <v>86</v>
      </c>
      <c r="AB21" s="51">
        <v>100</v>
      </c>
    </row>
    <row r="22" spans="1:28">
      <c r="A22" s="31">
        <v>13</v>
      </c>
      <c r="B22" s="3" t="s">
        <v>31</v>
      </c>
      <c r="C22" s="50">
        <v>86</v>
      </c>
      <c r="D22" s="50">
        <v>58</v>
      </c>
      <c r="E22" s="51">
        <v>67.44</v>
      </c>
      <c r="F22" s="50">
        <v>13</v>
      </c>
      <c r="G22" s="51">
        <v>15.12</v>
      </c>
      <c r="H22" s="50">
        <v>9</v>
      </c>
      <c r="I22" s="51">
        <v>10.47</v>
      </c>
      <c r="J22" s="50">
        <v>5</v>
      </c>
      <c r="K22" s="51">
        <v>5.81</v>
      </c>
      <c r="L22" s="50">
        <v>1</v>
      </c>
      <c r="M22" s="51">
        <v>1.1599999999999999</v>
      </c>
      <c r="N22" s="50">
        <v>80</v>
      </c>
      <c r="O22" s="51">
        <v>93.02</v>
      </c>
      <c r="P22" s="50">
        <v>86</v>
      </c>
      <c r="Q22" s="50">
        <v>56</v>
      </c>
      <c r="R22" s="51">
        <v>65.12</v>
      </c>
      <c r="S22" s="50">
        <v>21</v>
      </c>
      <c r="T22" s="51">
        <v>24.42</v>
      </c>
      <c r="U22" s="50">
        <v>8</v>
      </c>
      <c r="V22" s="51">
        <v>9.3000000000000007</v>
      </c>
      <c r="W22" s="50">
        <v>1</v>
      </c>
      <c r="X22" s="51">
        <v>1.1599999999999999</v>
      </c>
      <c r="Y22" s="50">
        <v>0</v>
      </c>
      <c r="Z22" s="51">
        <v>0</v>
      </c>
      <c r="AA22" s="50">
        <v>85</v>
      </c>
      <c r="AB22" s="51">
        <v>98.84</v>
      </c>
    </row>
    <row r="23" spans="1:28">
      <c r="A23" s="31">
        <v>14</v>
      </c>
      <c r="B23" s="3" t="s">
        <v>32</v>
      </c>
      <c r="C23" s="50">
        <v>160</v>
      </c>
      <c r="D23" s="50">
        <v>149</v>
      </c>
      <c r="E23" s="51">
        <v>93.12</v>
      </c>
      <c r="F23" s="50">
        <v>10</v>
      </c>
      <c r="G23" s="51">
        <v>6.25</v>
      </c>
      <c r="H23" s="50">
        <v>1</v>
      </c>
      <c r="I23" s="51">
        <v>0.62</v>
      </c>
      <c r="J23" s="50">
        <v>0</v>
      </c>
      <c r="K23" s="51">
        <v>0</v>
      </c>
      <c r="L23" s="50">
        <v>0</v>
      </c>
      <c r="M23" s="51">
        <v>0</v>
      </c>
      <c r="N23" s="50">
        <v>160</v>
      </c>
      <c r="O23" s="51">
        <v>100</v>
      </c>
      <c r="P23" s="50">
        <v>160</v>
      </c>
      <c r="Q23" s="50">
        <v>147</v>
      </c>
      <c r="R23" s="51">
        <v>91.88</v>
      </c>
      <c r="S23" s="50">
        <v>12</v>
      </c>
      <c r="T23" s="51">
        <v>7.5</v>
      </c>
      <c r="U23" s="50">
        <v>1</v>
      </c>
      <c r="V23" s="51">
        <v>0.62</v>
      </c>
      <c r="W23" s="50">
        <v>0</v>
      </c>
      <c r="X23" s="51">
        <v>0</v>
      </c>
      <c r="Y23" s="50">
        <v>0</v>
      </c>
      <c r="Z23" s="51">
        <v>0</v>
      </c>
      <c r="AA23" s="50">
        <v>160</v>
      </c>
      <c r="AB23" s="51">
        <v>100</v>
      </c>
    </row>
    <row r="24" spans="1:28">
      <c r="A24" s="31">
        <v>15</v>
      </c>
      <c r="B24" s="3" t="s">
        <v>33</v>
      </c>
      <c r="C24" s="50">
        <v>86</v>
      </c>
      <c r="D24" s="50">
        <v>69</v>
      </c>
      <c r="E24" s="51">
        <v>80.23</v>
      </c>
      <c r="F24" s="50">
        <v>13</v>
      </c>
      <c r="G24" s="51">
        <v>15.12</v>
      </c>
      <c r="H24" s="50">
        <v>3</v>
      </c>
      <c r="I24" s="51">
        <v>3.49</v>
      </c>
      <c r="J24" s="50">
        <v>1</v>
      </c>
      <c r="K24" s="51">
        <v>1.1599999999999999</v>
      </c>
      <c r="L24" s="50">
        <v>0</v>
      </c>
      <c r="M24" s="51">
        <v>0</v>
      </c>
      <c r="N24" s="50">
        <v>85</v>
      </c>
      <c r="O24" s="51">
        <v>98.84</v>
      </c>
      <c r="P24" s="50">
        <v>86</v>
      </c>
      <c r="Q24" s="50">
        <v>60</v>
      </c>
      <c r="R24" s="51">
        <v>69.77</v>
      </c>
      <c r="S24" s="50">
        <v>22</v>
      </c>
      <c r="T24" s="51">
        <v>25.58</v>
      </c>
      <c r="U24" s="50">
        <v>4</v>
      </c>
      <c r="V24" s="51">
        <v>4.6500000000000004</v>
      </c>
      <c r="W24" s="50">
        <v>0</v>
      </c>
      <c r="X24" s="51">
        <v>0</v>
      </c>
      <c r="Y24" s="50">
        <v>0</v>
      </c>
      <c r="Z24" s="51">
        <v>0</v>
      </c>
      <c r="AA24" s="50">
        <v>86</v>
      </c>
      <c r="AB24" s="51">
        <v>100</v>
      </c>
    </row>
    <row r="25" spans="1:28">
      <c r="A25" s="31">
        <v>16</v>
      </c>
      <c r="B25" s="3" t="s">
        <v>34</v>
      </c>
      <c r="C25" s="50">
        <v>160</v>
      </c>
      <c r="D25" s="50">
        <v>160</v>
      </c>
      <c r="E25" s="51">
        <v>100</v>
      </c>
      <c r="F25" s="50">
        <v>0</v>
      </c>
      <c r="G25" s="51">
        <v>0</v>
      </c>
      <c r="H25" s="50">
        <v>0</v>
      </c>
      <c r="I25" s="51">
        <v>0</v>
      </c>
      <c r="J25" s="50">
        <v>0</v>
      </c>
      <c r="K25" s="51">
        <v>0</v>
      </c>
      <c r="L25" s="50">
        <v>0</v>
      </c>
      <c r="M25" s="51">
        <v>0</v>
      </c>
      <c r="N25" s="50">
        <v>160</v>
      </c>
      <c r="O25" s="51">
        <v>100</v>
      </c>
      <c r="P25" s="50">
        <v>160</v>
      </c>
      <c r="Q25" s="50">
        <v>156</v>
      </c>
      <c r="R25" s="51">
        <v>97.5</v>
      </c>
      <c r="S25" s="50">
        <v>4</v>
      </c>
      <c r="T25" s="51">
        <v>2.5</v>
      </c>
      <c r="U25" s="50">
        <v>0</v>
      </c>
      <c r="V25" s="51">
        <v>0</v>
      </c>
      <c r="W25" s="50">
        <v>0</v>
      </c>
      <c r="X25" s="51">
        <v>0</v>
      </c>
      <c r="Y25" s="50">
        <v>0</v>
      </c>
      <c r="Z25" s="51">
        <v>0</v>
      </c>
      <c r="AA25" s="50">
        <v>160</v>
      </c>
      <c r="AB25" s="51">
        <v>100</v>
      </c>
    </row>
    <row r="26" spans="1:28" ht="25.5">
      <c r="A26" s="31">
        <v>17</v>
      </c>
      <c r="B26" s="4" t="s">
        <v>35</v>
      </c>
      <c r="C26" s="50">
        <v>160</v>
      </c>
      <c r="D26" s="50">
        <v>160</v>
      </c>
      <c r="E26" s="51">
        <v>100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160</v>
      </c>
      <c r="Q26" s="50">
        <v>160</v>
      </c>
      <c r="R26" s="51">
        <v>100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</row>
    <row r="27" spans="1:28">
      <c r="A27" s="31">
        <v>18</v>
      </c>
      <c r="B27" s="4" t="s">
        <v>36</v>
      </c>
      <c r="C27" s="50">
        <v>56</v>
      </c>
      <c r="D27" s="50">
        <v>56</v>
      </c>
      <c r="E27" s="51">
        <v>100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56</v>
      </c>
      <c r="Q27" s="50">
        <v>56</v>
      </c>
      <c r="R27" s="51">
        <v>100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</row>
    <row r="28" spans="1:28">
      <c r="A28" s="31">
        <v>19</v>
      </c>
      <c r="B28" s="4" t="s">
        <v>37</v>
      </c>
      <c r="C28" s="50">
        <v>86</v>
      </c>
      <c r="D28" s="50">
        <v>86</v>
      </c>
      <c r="E28" s="51">
        <v>100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86</v>
      </c>
      <c r="Q28" s="50">
        <v>86</v>
      </c>
      <c r="R28" s="51">
        <v>100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</row>
  </sheetData>
  <mergeCells count="22">
    <mergeCell ref="Y8:Z8"/>
    <mergeCell ref="P8:P9"/>
    <mergeCell ref="Q8:R8"/>
    <mergeCell ref="S8:T8"/>
    <mergeCell ref="U8:V8"/>
    <mergeCell ref="W8:X8"/>
    <mergeCell ref="A1:I1"/>
    <mergeCell ref="A2:I2"/>
    <mergeCell ref="A4:AB4"/>
    <mergeCell ref="A5:AB5"/>
    <mergeCell ref="A7:A9"/>
    <mergeCell ref="B7:B9"/>
    <mergeCell ref="C7:O7"/>
    <mergeCell ref="P7:AB7"/>
    <mergeCell ref="C8:C9"/>
    <mergeCell ref="D8:E8"/>
    <mergeCell ref="AA8:AB8"/>
    <mergeCell ref="F8:G8"/>
    <mergeCell ref="H8:I8"/>
    <mergeCell ref="J8:K8"/>
    <mergeCell ref="L8:M8"/>
    <mergeCell ref="N8:O8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9"/>
  <sheetViews>
    <sheetView workbookViewId="0">
      <selection sqref="A1:AB29"/>
    </sheetView>
  </sheetViews>
  <sheetFormatPr defaultRowHeight="15"/>
  <sheetData>
    <row r="1" spans="1:28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</row>
    <row r="2" spans="1:28" ht="18.75">
      <c r="A2" s="164" t="s">
        <v>55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</row>
    <row r="3" spans="1:28">
      <c r="A3" s="1"/>
      <c r="B3" s="53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</row>
    <row r="4" spans="1:28" ht="18.75">
      <c r="A4" s="164" t="s">
        <v>1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</row>
    <row r="5" spans="1:28" ht="18.75">
      <c r="A5" s="168" t="s">
        <v>2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</row>
    <row r="6" spans="1:28">
      <c r="A6" s="1"/>
      <c r="B6" s="53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</row>
    <row r="7" spans="1:28">
      <c r="A7" s="136" t="s">
        <v>3</v>
      </c>
      <c r="B7" s="136" t="s">
        <v>4</v>
      </c>
      <c r="C7" s="166" t="s">
        <v>5</v>
      </c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 t="s">
        <v>6</v>
      </c>
      <c r="Q7" s="166"/>
      <c r="R7" s="166"/>
      <c r="S7" s="166"/>
      <c r="T7" s="166"/>
      <c r="U7" s="166"/>
      <c r="V7" s="166"/>
      <c r="W7" s="166"/>
      <c r="X7" s="166"/>
      <c r="Y7" s="166"/>
      <c r="Z7" s="166"/>
      <c r="AA7" s="166"/>
      <c r="AB7" s="166"/>
    </row>
    <row r="8" spans="1:28">
      <c r="A8" s="136"/>
      <c r="B8" s="136"/>
      <c r="C8" s="167" t="s">
        <v>7</v>
      </c>
      <c r="D8" s="166" t="s">
        <v>8</v>
      </c>
      <c r="E8" s="166"/>
      <c r="F8" s="166" t="s">
        <v>9</v>
      </c>
      <c r="G8" s="166"/>
      <c r="H8" s="166" t="s">
        <v>10</v>
      </c>
      <c r="I8" s="166"/>
      <c r="J8" s="166" t="s">
        <v>11</v>
      </c>
      <c r="K8" s="166"/>
      <c r="L8" s="166" t="s">
        <v>12</v>
      </c>
      <c r="M8" s="166"/>
      <c r="N8" s="166" t="s">
        <v>13</v>
      </c>
      <c r="O8" s="166"/>
      <c r="P8" s="167" t="s">
        <v>7</v>
      </c>
      <c r="Q8" s="166" t="s">
        <v>14</v>
      </c>
      <c r="R8" s="166"/>
      <c r="S8" s="166" t="s">
        <v>9</v>
      </c>
      <c r="T8" s="166"/>
      <c r="U8" s="166" t="s">
        <v>15</v>
      </c>
      <c r="V8" s="166"/>
      <c r="W8" s="166" t="s">
        <v>16</v>
      </c>
      <c r="X8" s="166"/>
      <c r="Y8" s="166" t="s">
        <v>12</v>
      </c>
      <c r="Z8" s="166"/>
      <c r="AA8" s="166" t="s">
        <v>13</v>
      </c>
      <c r="AB8" s="166"/>
    </row>
    <row r="9" spans="1:28">
      <c r="A9" s="136"/>
      <c r="B9" s="136"/>
      <c r="C9" s="166"/>
      <c r="D9" s="55" t="s">
        <v>17</v>
      </c>
      <c r="E9" s="55" t="s">
        <v>18</v>
      </c>
      <c r="F9" s="55" t="s">
        <v>17</v>
      </c>
      <c r="G9" s="55" t="s">
        <v>18</v>
      </c>
      <c r="H9" s="55" t="s">
        <v>17</v>
      </c>
      <c r="I9" s="55" t="s">
        <v>18</v>
      </c>
      <c r="J9" s="55" t="s">
        <v>17</v>
      </c>
      <c r="K9" s="55" t="s">
        <v>18</v>
      </c>
      <c r="L9" s="55" t="s">
        <v>17</v>
      </c>
      <c r="M9" s="55" t="s">
        <v>18</v>
      </c>
      <c r="N9" s="55" t="s">
        <v>17</v>
      </c>
      <c r="O9" s="55" t="s">
        <v>18</v>
      </c>
      <c r="P9" s="166"/>
      <c r="Q9" s="55" t="s">
        <v>17</v>
      </c>
      <c r="R9" s="55" t="s">
        <v>18</v>
      </c>
      <c r="S9" s="55" t="s">
        <v>17</v>
      </c>
      <c r="T9" s="55" t="s">
        <v>18</v>
      </c>
      <c r="U9" s="55" t="s">
        <v>17</v>
      </c>
      <c r="V9" s="55" t="s">
        <v>18</v>
      </c>
      <c r="W9" s="55" t="s">
        <v>17</v>
      </c>
      <c r="X9" s="55" t="s">
        <v>18</v>
      </c>
      <c r="Y9" s="55" t="s">
        <v>17</v>
      </c>
      <c r="Z9" s="55" t="s">
        <v>18</v>
      </c>
      <c r="AA9" s="55" t="s">
        <v>17</v>
      </c>
      <c r="AB9" s="55" t="s">
        <v>18</v>
      </c>
    </row>
    <row r="10" spans="1:28">
      <c r="A10" s="31">
        <v>1</v>
      </c>
      <c r="B10" s="56" t="s">
        <v>19</v>
      </c>
      <c r="C10" s="57">
        <v>105</v>
      </c>
      <c r="D10" s="57">
        <v>73</v>
      </c>
      <c r="E10" s="58">
        <v>69.52</v>
      </c>
      <c r="F10" s="57">
        <v>11</v>
      </c>
      <c r="G10" s="58">
        <v>10.48</v>
      </c>
      <c r="H10" s="57">
        <v>10</v>
      </c>
      <c r="I10" s="58">
        <v>9.52</v>
      </c>
      <c r="J10" s="57">
        <v>7</v>
      </c>
      <c r="K10" s="58">
        <v>6.67</v>
      </c>
      <c r="L10" s="57">
        <v>4</v>
      </c>
      <c r="M10" s="58">
        <v>3.81</v>
      </c>
      <c r="N10" s="57">
        <v>94</v>
      </c>
      <c r="O10" s="58">
        <v>89.52</v>
      </c>
      <c r="P10" s="57">
        <v>105</v>
      </c>
      <c r="Q10" s="57">
        <v>68</v>
      </c>
      <c r="R10" s="58">
        <v>64.760000000000005</v>
      </c>
      <c r="S10" s="57">
        <v>21</v>
      </c>
      <c r="T10" s="58">
        <v>20</v>
      </c>
      <c r="U10" s="57">
        <v>11</v>
      </c>
      <c r="V10" s="58">
        <v>10.48</v>
      </c>
      <c r="W10" s="57">
        <v>5</v>
      </c>
      <c r="X10" s="58">
        <v>4.76</v>
      </c>
      <c r="Y10" s="59">
        <v>0</v>
      </c>
      <c r="Z10" s="59">
        <v>0</v>
      </c>
      <c r="AA10" s="57">
        <v>100</v>
      </c>
      <c r="AB10" s="58">
        <v>95.24</v>
      </c>
    </row>
    <row r="11" spans="1:28">
      <c r="A11" s="31">
        <v>2</v>
      </c>
      <c r="B11" s="56" t="s">
        <v>20</v>
      </c>
      <c r="C11" s="57">
        <v>161</v>
      </c>
      <c r="D11" s="57">
        <v>121</v>
      </c>
      <c r="E11" s="58">
        <v>75.16</v>
      </c>
      <c r="F11" s="57">
        <v>27</v>
      </c>
      <c r="G11" s="58">
        <v>16.77</v>
      </c>
      <c r="H11" s="57">
        <v>12</v>
      </c>
      <c r="I11" s="58">
        <v>7.45</v>
      </c>
      <c r="J11" s="57">
        <v>1</v>
      </c>
      <c r="K11" s="58">
        <v>0.62</v>
      </c>
      <c r="L11" s="59">
        <v>0</v>
      </c>
      <c r="M11" s="59">
        <v>0</v>
      </c>
      <c r="N11" s="57">
        <v>160</v>
      </c>
      <c r="O11" s="58">
        <v>99.38</v>
      </c>
      <c r="P11" s="57">
        <v>161</v>
      </c>
      <c r="Q11" s="57">
        <v>124</v>
      </c>
      <c r="R11" s="58">
        <v>77.02</v>
      </c>
      <c r="S11" s="57">
        <v>30</v>
      </c>
      <c r="T11" s="58">
        <v>18.63</v>
      </c>
      <c r="U11" s="57">
        <v>6</v>
      </c>
      <c r="V11" s="58">
        <v>3.73</v>
      </c>
      <c r="W11" s="57">
        <v>1</v>
      </c>
      <c r="X11" s="58">
        <v>0.62</v>
      </c>
      <c r="Y11" s="59">
        <v>0</v>
      </c>
      <c r="Z11" s="59">
        <v>0</v>
      </c>
      <c r="AA11" s="57">
        <v>160</v>
      </c>
      <c r="AB11" s="58">
        <v>99.38</v>
      </c>
    </row>
    <row r="12" spans="1:28">
      <c r="A12" s="31">
        <v>3</v>
      </c>
      <c r="B12" s="56" t="s">
        <v>21</v>
      </c>
      <c r="C12" s="57">
        <v>161</v>
      </c>
      <c r="D12" s="57">
        <v>106</v>
      </c>
      <c r="E12" s="58">
        <v>65.84</v>
      </c>
      <c r="F12" s="57">
        <v>27</v>
      </c>
      <c r="G12" s="58">
        <v>16.77</v>
      </c>
      <c r="H12" s="57">
        <v>17</v>
      </c>
      <c r="I12" s="58">
        <v>10.56</v>
      </c>
      <c r="J12" s="57">
        <v>10</v>
      </c>
      <c r="K12" s="58">
        <v>6.21</v>
      </c>
      <c r="L12" s="57">
        <v>1</v>
      </c>
      <c r="M12" s="58">
        <v>0.62</v>
      </c>
      <c r="N12" s="57">
        <v>150</v>
      </c>
      <c r="O12" s="58">
        <v>93.17</v>
      </c>
      <c r="P12" s="57">
        <v>161</v>
      </c>
      <c r="Q12" s="57">
        <v>111</v>
      </c>
      <c r="R12" s="58">
        <v>68.94</v>
      </c>
      <c r="S12" s="57">
        <v>37</v>
      </c>
      <c r="T12" s="58">
        <v>22.98</v>
      </c>
      <c r="U12" s="57">
        <v>13</v>
      </c>
      <c r="V12" s="58">
        <v>8.07</v>
      </c>
      <c r="W12" s="59">
        <v>0</v>
      </c>
      <c r="X12" s="59">
        <v>0</v>
      </c>
      <c r="Y12" s="59">
        <v>0</v>
      </c>
      <c r="Z12" s="59">
        <v>0</v>
      </c>
      <c r="AA12" s="57">
        <v>161</v>
      </c>
      <c r="AB12" s="58">
        <v>100</v>
      </c>
    </row>
    <row r="13" spans="1:28">
      <c r="A13" s="31">
        <v>4</v>
      </c>
      <c r="B13" s="56" t="s">
        <v>22</v>
      </c>
      <c r="C13" s="57">
        <v>161</v>
      </c>
      <c r="D13" s="57">
        <v>161</v>
      </c>
      <c r="E13" s="58">
        <v>100</v>
      </c>
      <c r="F13" s="59">
        <v>0</v>
      </c>
      <c r="G13" s="59">
        <v>0</v>
      </c>
      <c r="H13" s="59">
        <v>0</v>
      </c>
      <c r="I13" s="59">
        <v>0</v>
      </c>
      <c r="J13" s="59">
        <v>0</v>
      </c>
      <c r="K13" s="59">
        <v>0</v>
      </c>
      <c r="L13" s="59">
        <v>0</v>
      </c>
      <c r="M13" s="59">
        <v>0</v>
      </c>
      <c r="N13" s="57">
        <v>161</v>
      </c>
      <c r="O13" s="58">
        <v>100</v>
      </c>
      <c r="P13" s="57">
        <v>161</v>
      </c>
      <c r="Q13" s="57">
        <v>161</v>
      </c>
      <c r="R13" s="58">
        <v>100</v>
      </c>
      <c r="S13" s="59">
        <v>0</v>
      </c>
      <c r="T13" s="59">
        <v>0</v>
      </c>
      <c r="U13" s="59">
        <v>0</v>
      </c>
      <c r="V13" s="59">
        <v>0</v>
      </c>
      <c r="W13" s="59">
        <v>0</v>
      </c>
      <c r="X13" s="59">
        <v>0</v>
      </c>
      <c r="Y13" s="59">
        <v>0</v>
      </c>
      <c r="Z13" s="59">
        <v>0</v>
      </c>
      <c r="AA13" s="57">
        <v>161</v>
      </c>
      <c r="AB13" s="58">
        <v>100</v>
      </c>
    </row>
    <row r="14" spans="1:28">
      <c r="A14" s="31">
        <v>5</v>
      </c>
      <c r="B14" s="56" t="s">
        <v>23</v>
      </c>
      <c r="C14" s="57">
        <v>161</v>
      </c>
      <c r="D14" s="57">
        <v>161</v>
      </c>
      <c r="E14" s="58">
        <v>100</v>
      </c>
      <c r="F14" s="59">
        <v>0</v>
      </c>
      <c r="G14" s="59">
        <v>0</v>
      </c>
      <c r="H14" s="59">
        <v>0</v>
      </c>
      <c r="I14" s="59">
        <v>0</v>
      </c>
      <c r="J14" s="59">
        <v>0</v>
      </c>
      <c r="K14" s="59">
        <v>0</v>
      </c>
      <c r="L14" s="59">
        <v>0</v>
      </c>
      <c r="M14" s="59">
        <v>0</v>
      </c>
      <c r="N14" s="57">
        <v>161</v>
      </c>
      <c r="O14" s="58">
        <v>100</v>
      </c>
      <c r="P14" s="57">
        <v>161</v>
      </c>
      <c r="Q14" s="57">
        <v>161</v>
      </c>
      <c r="R14" s="58">
        <v>100</v>
      </c>
      <c r="S14" s="59">
        <v>0</v>
      </c>
      <c r="T14" s="59">
        <v>0</v>
      </c>
      <c r="U14" s="59">
        <v>0</v>
      </c>
      <c r="V14" s="59">
        <v>0</v>
      </c>
      <c r="W14" s="59">
        <v>0</v>
      </c>
      <c r="X14" s="59">
        <v>0</v>
      </c>
      <c r="Y14" s="59">
        <v>0</v>
      </c>
      <c r="Z14" s="59">
        <v>0</v>
      </c>
      <c r="AA14" s="57">
        <v>161</v>
      </c>
      <c r="AB14" s="58">
        <v>100</v>
      </c>
    </row>
    <row r="15" spans="1:28">
      <c r="A15" s="31">
        <v>6</v>
      </c>
      <c r="B15" s="56" t="s">
        <v>24</v>
      </c>
      <c r="C15" s="57">
        <v>161</v>
      </c>
      <c r="D15" s="57">
        <v>161</v>
      </c>
      <c r="E15" s="58">
        <v>100</v>
      </c>
      <c r="F15" s="59">
        <v>0</v>
      </c>
      <c r="G15" s="59">
        <v>0</v>
      </c>
      <c r="H15" s="59">
        <v>0</v>
      </c>
      <c r="I15" s="59">
        <v>0</v>
      </c>
      <c r="J15" s="59">
        <v>0</v>
      </c>
      <c r="K15" s="59">
        <v>0</v>
      </c>
      <c r="L15" s="59">
        <v>0</v>
      </c>
      <c r="M15" s="59">
        <v>0</v>
      </c>
      <c r="N15" s="57">
        <v>161</v>
      </c>
      <c r="O15" s="58">
        <v>100</v>
      </c>
      <c r="P15" s="57">
        <v>161</v>
      </c>
      <c r="Q15" s="57">
        <v>161</v>
      </c>
      <c r="R15" s="58">
        <v>100</v>
      </c>
      <c r="S15" s="59">
        <v>0</v>
      </c>
      <c r="T15" s="59">
        <v>0</v>
      </c>
      <c r="U15" s="59">
        <v>0</v>
      </c>
      <c r="V15" s="59">
        <v>0</v>
      </c>
      <c r="W15" s="59">
        <v>0</v>
      </c>
      <c r="X15" s="59">
        <v>0</v>
      </c>
      <c r="Y15" s="59">
        <v>0</v>
      </c>
      <c r="Z15" s="59">
        <v>0</v>
      </c>
      <c r="AA15" s="57">
        <v>161</v>
      </c>
      <c r="AB15" s="58">
        <v>100</v>
      </c>
    </row>
    <row r="16" spans="1:28">
      <c r="A16" s="31">
        <v>7</v>
      </c>
      <c r="B16" s="56" t="s">
        <v>25</v>
      </c>
      <c r="C16" s="57">
        <v>266</v>
      </c>
      <c r="D16" s="57">
        <v>166</v>
      </c>
      <c r="E16" s="58">
        <v>62.41</v>
      </c>
      <c r="F16" s="57">
        <v>57</v>
      </c>
      <c r="G16" s="58">
        <v>21.43</v>
      </c>
      <c r="H16" s="57">
        <v>24</v>
      </c>
      <c r="I16" s="58">
        <v>9.02</v>
      </c>
      <c r="J16" s="57">
        <v>10</v>
      </c>
      <c r="K16" s="58">
        <v>3.76</v>
      </c>
      <c r="L16" s="57">
        <v>9</v>
      </c>
      <c r="M16" s="58">
        <v>3.38</v>
      </c>
      <c r="N16" s="57">
        <v>247</v>
      </c>
      <c r="O16" s="58">
        <v>92.86</v>
      </c>
      <c r="P16" s="57">
        <v>266</v>
      </c>
      <c r="Q16" s="57">
        <v>187</v>
      </c>
      <c r="R16" s="58">
        <v>70.3</v>
      </c>
      <c r="S16" s="57">
        <v>50</v>
      </c>
      <c r="T16" s="58">
        <v>18.8</v>
      </c>
      <c r="U16" s="57">
        <v>22</v>
      </c>
      <c r="V16" s="58">
        <v>8.27</v>
      </c>
      <c r="W16" s="57">
        <v>7</v>
      </c>
      <c r="X16" s="58">
        <v>2.63</v>
      </c>
      <c r="Y16" s="59">
        <v>0</v>
      </c>
      <c r="Z16" s="59">
        <v>0</v>
      </c>
      <c r="AA16" s="57">
        <v>259</v>
      </c>
      <c r="AB16" s="58">
        <v>97.37</v>
      </c>
    </row>
    <row r="17" spans="1:28">
      <c r="A17" s="31">
        <v>8</v>
      </c>
      <c r="B17" s="56" t="s">
        <v>26</v>
      </c>
      <c r="C17" s="57">
        <v>266</v>
      </c>
      <c r="D17" s="57">
        <v>241</v>
      </c>
      <c r="E17" s="58">
        <v>90.6</v>
      </c>
      <c r="F17" s="57">
        <v>19</v>
      </c>
      <c r="G17" s="58">
        <v>7.14</v>
      </c>
      <c r="H17" s="57">
        <v>6</v>
      </c>
      <c r="I17" s="58">
        <v>2.2599999999999998</v>
      </c>
      <c r="J17" s="59">
        <v>0</v>
      </c>
      <c r="K17" s="59">
        <v>0</v>
      </c>
      <c r="L17" s="59">
        <v>0</v>
      </c>
      <c r="M17" s="59">
        <v>0</v>
      </c>
      <c r="N17" s="57">
        <v>266</v>
      </c>
      <c r="O17" s="58">
        <v>100</v>
      </c>
      <c r="P17" s="57">
        <v>266</v>
      </c>
      <c r="Q17" s="57">
        <v>229</v>
      </c>
      <c r="R17" s="58">
        <v>86.09</v>
      </c>
      <c r="S17" s="57">
        <v>34</v>
      </c>
      <c r="T17" s="58">
        <v>12.78</v>
      </c>
      <c r="U17" s="57">
        <v>3</v>
      </c>
      <c r="V17" s="58">
        <v>1.1299999999999999</v>
      </c>
      <c r="W17" s="59">
        <v>0</v>
      </c>
      <c r="X17" s="59">
        <v>0</v>
      </c>
      <c r="Y17" s="59">
        <v>0</v>
      </c>
      <c r="Z17" s="59">
        <v>0</v>
      </c>
      <c r="AA17" s="57">
        <v>266</v>
      </c>
      <c r="AB17" s="58">
        <v>100</v>
      </c>
    </row>
    <row r="18" spans="1:28">
      <c r="A18" s="31">
        <v>9</v>
      </c>
      <c r="B18" s="56" t="s">
        <v>27</v>
      </c>
      <c r="C18" s="57">
        <v>266</v>
      </c>
      <c r="D18" s="57">
        <v>83</v>
      </c>
      <c r="E18" s="58">
        <v>31.2</v>
      </c>
      <c r="F18" s="57">
        <v>81</v>
      </c>
      <c r="G18" s="58">
        <v>30.45</v>
      </c>
      <c r="H18" s="57">
        <v>75</v>
      </c>
      <c r="I18" s="58">
        <v>28.2</v>
      </c>
      <c r="J18" s="57">
        <v>22</v>
      </c>
      <c r="K18" s="58">
        <v>8.27</v>
      </c>
      <c r="L18" s="57">
        <v>5</v>
      </c>
      <c r="M18" s="58">
        <v>1.88</v>
      </c>
      <c r="N18" s="57">
        <v>239</v>
      </c>
      <c r="O18" s="58">
        <v>89.85</v>
      </c>
      <c r="P18" s="57">
        <v>266</v>
      </c>
      <c r="Q18" s="57">
        <v>87</v>
      </c>
      <c r="R18" s="58">
        <v>32.71</v>
      </c>
      <c r="S18" s="57">
        <v>99</v>
      </c>
      <c r="T18" s="58">
        <v>37.22</v>
      </c>
      <c r="U18" s="57">
        <v>67</v>
      </c>
      <c r="V18" s="58">
        <v>25.19</v>
      </c>
      <c r="W18" s="57">
        <v>11</v>
      </c>
      <c r="X18" s="58">
        <v>4.1399999999999997</v>
      </c>
      <c r="Y18" s="57">
        <v>2</v>
      </c>
      <c r="Z18" s="58">
        <v>0.75</v>
      </c>
      <c r="AA18" s="57">
        <v>253</v>
      </c>
      <c r="AB18" s="58">
        <v>95.11</v>
      </c>
    </row>
    <row r="19" spans="1:28">
      <c r="A19" s="31">
        <v>10</v>
      </c>
      <c r="B19" s="56" t="s">
        <v>28</v>
      </c>
      <c r="C19" s="57">
        <v>105</v>
      </c>
      <c r="D19" s="57">
        <v>80</v>
      </c>
      <c r="E19" s="58">
        <v>76.19</v>
      </c>
      <c r="F19" s="57">
        <v>17</v>
      </c>
      <c r="G19" s="58">
        <v>16.190000000000001</v>
      </c>
      <c r="H19" s="57">
        <v>8</v>
      </c>
      <c r="I19" s="58">
        <v>7.62</v>
      </c>
      <c r="J19" s="59">
        <v>0</v>
      </c>
      <c r="K19" s="59">
        <v>0</v>
      </c>
      <c r="L19" s="59">
        <v>0</v>
      </c>
      <c r="M19" s="59">
        <v>0</v>
      </c>
      <c r="N19" s="57">
        <v>105</v>
      </c>
      <c r="O19" s="58">
        <v>100</v>
      </c>
      <c r="P19" s="57">
        <v>105</v>
      </c>
      <c r="Q19" s="57">
        <v>85</v>
      </c>
      <c r="R19" s="58">
        <v>80.95</v>
      </c>
      <c r="S19" s="57">
        <v>18</v>
      </c>
      <c r="T19" s="58">
        <v>17.14</v>
      </c>
      <c r="U19" s="57">
        <v>2</v>
      </c>
      <c r="V19" s="58">
        <v>1.9</v>
      </c>
      <c r="W19" s="59">
        <v>0</v>
      </c>
      <c r="X19" s="59">
        <v>0</v>
      </c>
      <c r="Y19" s="59">
        <v>0</v>
      </c>
      <c r="Z19" s="59">
        <v>0</v>
      </c>
      <c r="AA19" s="57">
        <v>105</v>
      </c>
      <c r="AB19" s="58">
        <v>100</v>
      </c>
    </row>
    <row r="20" spans="1:28">
      <c r="A20" s="31">
        <v>11</v>
      </c>
      <c r="B20" s="56" t="s">
        <v>29</v>
      </c>
      <c r="C20" s="57">
        <v>266</v>
      </c>
      <c r="D20" s="57">
        <v>148</v>
      </c>
      <c r="E20" s="58">
        <v>55.64</v>
      </c>
      <c r="F20" s="57">
        <v>81</v>
      </c>
      <c r="G20" s="58">
        <v>30.45</v>
      </c>
      <c r="H20" s="57">
        <v>33</v>
      </c>
      <c r="I20" s="58">
        <v>12.41</v>
      </c>
      <c r="J20" s="57">
        <v>3</v>
      </c>
      <c r="K20" s="58">
        <v>1.1299999999999999</v>
      </c>
      <c r="L20" s="57">
        <v>1</v>
      </c>
      <c r="M20" s="58">
        <v>0.38</v>
      </c>
      <c r="N20" s="57">
        <v>262</v>
      </c>
      <c r="O20" s="58">
        <v>98.5</v>
      </c>
      <c r="P20" s="57">
        <v>266</v>
      </c>
      <c r="Q20" s="57">
        <v>145</v>
      </c>
      <c r="R20" s="58">
        <v>54.51</v>
      </c>
      <c r="S20" s="57">
        <v>98</v>
      </c>
      <c r="T20" s="58">
        <v>36.840000000000003</v>
      </c>
      <c r="U20" s="57">
        <v>21</v>
      </c>
      <c r="V20" s="58">
        <v>7.89</v>
      </c>
      <c r="W20" s="57">
        <v>2</v>
      </c>
      <c r="X20" s="58">
        <v>0.75</v>
      </c>
      <c r="Y20" s="59">
        <v>0</v>
      </c>
      <c r="Z20" s="59">
        <v>0</v>
      </c>
      <c r="AA20" s="57">
        <v>264</v>
      </c>
      <c r="AB20" s="58">
        <v>99.25</v>
      </c>
    </row>
    <row r="21" spans="1:28">
      <c r="A21" s="31">
        <v>12</v>
      </c>
      <c r="B21" s="56" t="s">
        <v>30</v>
      </c>
      <c r="C21" s="57">
        <v>105</v>
      </c>
      <c r="D21" s="57">
        <v>88</v>
      </c>
      <c r="E21" s="58">
        <v>83.81</v>
      </c>
      <c r="F21" s="57">
        <v>7</v>
      </c>
      <c r="G21" s="58">
        <v>6.67</v>
      </c>
      <c r="H21" s="57">
        <v>9</v>
      </c>
      <c r="I21" s="58">
        <v>8.57</v>
      </c>
      <c r="J21" s="57">
        <v>1</v>
      </c>
      <c r="K21" s="58">
        <v>0.95</v>
      </c>
      <c r="L21" s="59">
        <v>0</v>
      </c>
      <c r="M21" s="59">
        <v>0</v>
      </c>
      <c r="N21" s="57">
        <v>104</v>
      </c>
      <c r="O21" s="58">
        <v>99.05</v>
      </c>
      <c r="P21" s="57">
        <v>105</v>
      </c>
      <c r="Q21" s="57">
        <v>79</v>
      </c>
      <c r="R21" s="58">
        <v>75.239999999999995</v>
      </c>
      <c r="S21" s="57">
        <v>23</v>
      </c>
      <c r="T21" s="58">
        <v>21.9</v>
      </c>
      <c r="U21" s="57">
        <v>3</v>
      </c>
      <c r="V21" s="58">
        <v>2.86</v>
      </c>
      <c r="W21" s="59">
        <v>0</v>
      </c>
      <c r="X21" s="59">
        <v>0</v>
      </c>
      <c r="Y21" s="59">
        <v>0</v>
      </c>
      <c r="Z21" s="59">
        <v>0</v>
      </c>
      <c r="AA21" s="57">
        <v>105</v>
      </c>
      <c r="AB21" s="58">
        <v>100</v>
      </c>
    </row>
    <row r="22" spans="1:28">
      <c r="A22" s="31">
        <v>13</v>
      </c>
      <c r="B22" s="56" t="s">
        <v>31</v>
      </c>
      <c r="C22" s="57">
        <v>105</v>
      </c>
      <c r="D22" s="57">
        <v>71</v>
      </c>
      <c r="E22" s="58">
        <v>67.62</v>
      </c>
      <c r="F22" s="57">
        <v>23</v>
      </c>
      <c r="G22" s="58">
        <v>21.9</v>
      </c>
      <c r="H22" s="57">
        <v>11</v>
      </c>
      <c r="I22" s="58">
        <v>10.48</v>
      </c>
      <c r="J22" s="59">
        <v>0</v>
      </c>
      <c r="K22" s="59">
        <v>0</v>
      </c>
      <c r="L22" s="59">
        <v>0</v>
      </c>
      <c r="M22" s="59">
        <v>0</v>
      </c>
      <c r="N22" s="57">
        <v>105</v>
      </c>
      <c r="O22" s="58">
        <v>100</v>
      </c>
      <c r="P22" s="57">
        <v>105</v>
      </c>
      <c r="Q22" s="57">
        <v>63</v>
      </c>
      <c r="R22" s="58">
        <v>60</v>
      </c>
      <c r="S22" s="57">
        <v>32</v>
      </c>
      <c r="T22" s="58">
        <v>30.48</v>
      </c>
      <c r="U22" s="57">
        <v>8</v>
      </c>
      <c r="V22" s="58">
        <v>7.62</v>
      </c>
      <c r="W22" s="57">
        <v>2</v>
      </c>
      <c r="X22" s="58">
        <v>1.9</v>
      </c>
      <c r="Y22" s="59">
        <v>0</v>
      </c>
      <c r="Z22" s="59">
        <v>0</v>
      </c>
      <c r="AA22" s="57">
        <v>103</v>
      </c>
      <c r="AB22" s="58">
        <v>98.1</v>
      </c>
    </row>
    <row r="23" spans="1:28">
      <c r="A23" s="31">
        <v>14</v>
      </c>
      <c r="B23" s="56" t="s">
        <v>32</v>
      </c>
      <c r="C23" s="57">
        <v>266</v>
      </c>
      <c r="D23" s="57">
        <v>180</v>
      </c>
      <c r="E23" s="58">
        <v>67.67</v>
      </c>
      <c r="F23" s="57">
        <v>41</v>
      </c>
      <c r="G23" s="58">
        <v>15.41</v>
      </c>
      <c r="H23" s="57">
        <v>29</v>
      </c>
      <c r="I23" s="58">
        <v>10.9</v>
      </c>
      <c r="J23" s="57">
        <v>15</v>
      </c>
      <c r="K23" s="58">
        <v>5.64</v>
      </c>
      <c r="L23" s="57">
        <v>1</v>
      </c>
      <c r="M23" s="58">
        <v>0.38</v>
      </c>
      <c r="N23" s="57">
        <v>250</v>
      </c>
      <c r="O23" s="58">
        <v>93.98</v>
      </c>
      <c r="P23" s="57">
        <v>266</v>
      </c>
      <c r="Q23" s="57">
        <v>178</v>
      </c>
      <c r="R23" s="58">
        <v>66.92</v>
      </c>
      <c r="S23" s="57">
        <v>60</v>
      </c>
      <c r="T23" s="58">
        <v>22.56</v>
      </c>
      <c r="U23" s="57">
        <v>27</v>
      </c>
      <c r="V23" s="58">
        <v>10.15</v>
      </c>
      <c r="W23" s="57">
        <v>1</v>
      </c>
      <c r="X23" s="58">
        <v>0.38</v>
      </c>
      <c r="Y23" s="59">
        <v>0</v>
      </c>
      <c r="Z23" s="59">
        <v>0</v>
      </c>
      <c r="AA23" s="57">
        <v>265</v>
      </c>
      <c r="AB23" s="58">
        <v>99.62</v>
      </c>
    </row>
    <row r="24" spans="1:28">
      <c r="A24" s="31">
        <v>15</v>
      </c>
      <c r="B24" s="56" t="s">
        <v>33</v>
      </c>
      <c r="C24" s="57">
        <v>105</v>
      </c>
      <c r="D24" s="57">
        <v>92</v>
      </c>
      <c r="E24" s="58">
        <v>87.62</v>
      </c>
      <c r="F24" s="57">
        <v>8</v>
      </c>
      <c r="G24" s="58">
        <v>7.62</v>
      </c>
      <c r="H24" s="57">
        <v>5</v>
      </c>
      <c r="I24" s="58">
        <v>4.76</v>
      </c>
      <c r="J24" s="59">
        <v>0</v>
      </c>
      <c r="K24" s="59">
        <v>0</v>
      </c>
      <c r="L24" s="59">
        <v>0</v>
      </c>
      <c r="M24" s="59">
        <v>0</v>
      </c>
      <c r="N24" s="57">
        <v>105</v>
      </c>
      <c r="O24" s="58">
        <v>100</v>
      </c>
      <c r="P24" s="57">
        <v>105</v>
      </c>
      <c r="Q24" s="57">
        <v>83</v>
      </c>
      <c r="R24" s="58">
        <v>79.05</v>
      </c>
      <c r="S24" s="57">
        <v>19</v>
      </c>
      <c r="T24" s="58">
        <v>18.100000000000001</v>
      </c>
      <c r="U24" s="57">
        <v>3</v>
      </c>
      <c r="V24" s="58">
        <v>2.86</v>
      </c>
      <c r="W24" s="59">
        <v>0</v>
      </c>
      <c r="X24" s="59">
        <v>0</v>
      </c>
      <c r="Y24" s="59">
        <v>0</v>
      </c>
      <c r="Z24" s="59">
        <v>0</v>
      </c>
      <c r="AA24" s="57">
        <v>105</v>
      </c>
      <c r="AB24" s="58">
        <v>100</v>
      </c>
    </row>
    <row r="25" spans="1:28">
      <c r="A25" s="31">
        <v>16</v>
      </c>
      <c r="B25" s="56" t="s">
        <v>34</v>
      </c>
      <c r="C25" s="57">
        <v>266</v>
      </c>
      <c r="D25" s="57">
        <v>231</v>
      </c>
      <c r="E25" s="58">
        <v>86.84</v>
      </c>
      <c r="F25" s="57">
        <v>27</v>
      </c>
      <c r="G25" s="58">
        <v>10.15</v>
      </c>
      <c r="H25" s="57">
        <v>7</v>
      </c>
      <c r="I25" s="58">
        <v>2.63</v>
      </c>
      <c r="J25" s="57">
        <v>1</v>
      </c>
      <c r="K25" s="58">
        <v>0.38</v>
      </c>
      <c r="L25" s="59">
        <v>0</v>
      </c>
      <c r="M25" s="59">
        <v>0</v>
      </c>
      <c r="N25" s="57">
        <v>265</v>
      </c>
      <c r="O25" s="58">
        <v>99.62</v>
      </c>
      <c r="P25" s="57">
        <v>266</v>
      </c>
      <c r="Q25" s="57">
        <v>239</v>
      </c>
      <c r="R25" s="58">
        <v>89.85</v>
      </c>
      <c r="S25" s="57">
        <v>25</v>
      </c>
      <c r="T25" s="58">
        <v>9.4</v>
      </c>
      <c r="U25" s="57">
        <v>2</v>
      </c>
      <c r="V25" s="58">
        <v>0.75</v>
      </c>
      <c r="W25" s="59">
        <v>0</v>
      </c>
      <c r="X25" s="59">
        <v>0</v>
      </c>
      <c r="Y25" s="59">
        <v>0</v>
      </c>
      <c r="Z25" s="59">
        <v>0</v>
      </c>
      <c r="AA25" s="57">
        <v>266</v>
      </c>
      <c r="AB25" s="58">
        <v>100</v>
      </c>
    </row>
    <row r="26" spans="1:28" ht="25.5">
      <c r="A26" s="31">
        <v>17</v>
      </c>
      <c r="B26" s="4" t="s">
        <v>35</v>
      </c>
      <c r="C26" s="59">
        <v>266</v>
      </c>
      <c r="D26" s="59">
        <v>266</v>
      </c>
      <c r="E26" s="58">
        <v>100</v>
      </c>
      <c r="F26" s="59">
        <v>0</v>
      </c>
      <c r="G26" s="59">
        <v>0</v>
      </c>
      <c r="H26" s="59">
        <v>0</v>
      </c>
      <c r="I26" s="59">
        <v>0</v>
      </c>
      <c r="J26" s="59">
        <v>0</v>
      </c>
      <c r="K26" s="59">
        <v>0</v>
      </c>
      <c r="L26" s="59">
        <v>0</v>
      </c>
      <c r="M26" s="59">
        <v>0</v>
      </c>
      <c r="N26" s="59">
        <v>266</v>
      </c>
      <c r="O26" s="58">
        <v>100</v>
      </c>
      <c r="P26" s="59">
        <v>266</v>
      </c>
      <c r="Q26" s="59">
        <v>266</v>
      </c>
      <c r="R26" s="58">
        <v>100</v>
      </c>
      <c r="S26" s="59">
        <v>0</v>
      </c>
      <c r="T26" s="59">
        <v>0</v>
      </c>
      <c r="U26" s="59">
        <v>0</v>
      </c>
      <c r="V26" s="59">
        <v>0</v>
      </c>
      <c r="W26" s="59">
        <v>0</v>
      </c>
      <c r="X26" s="59">
        <v>0</v>
      </c>
      <c r="Y26" s="59">
        <v>0</v>
      </c>
      <c r="Z26" s="59">
        <v>0</v>
      </c>
      <c r="AA26" s="59">
        <v>266</v>
      </c>
      <c r="AB26" s="58">
        <v>100</v>
      </c>
    </row>
    <row r="27" spans="1:28">
      <c r="A27" s="31">
        <v>18</v>
      </c>
      <c r="B27" s="4" t="s">
        <v>36</v>
      </c>
      <c r="C27" s="59">
        <v>105</v>
      </c>
      <c r="D27" s="59">
        <v>105</v>
      </c>
      <c r="E27" s="58">
        <v>100</v>
      </c>
      <c r="F27" s="59">
        <v>0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105</v>
      </c>
      <c r="O27" s="58">
        <v>100</v>
      </c>
      <c r="P27" s="59">
        <v>105</v>
      </c>
      <c r="Q27" s="59">
        <v>105</v>
      </c>
      <c r="R27" s="58">
        <v>100</v>
      </c>
      <c r="S27" s="59">
        <v>0</v>
      </c>
      <c r="T27" s="59">
        <v>0</v>
      </c>
      <c r="U27" s="59">
        <v>0</v>
      </c>
      <c r="V27" s="59">
        <v>0</v>
      </c>
      <c r="W27" s="59">
        <v>0</v>
      </c>
      <c r="X27" s="59">
        <v>0</v>
      </c>
      <c r="Y27" s="59">
        <v>0</v>
      </c>
      <c r="Z27" s="59">
        <v>0</v>
      </c>
      <c r="AA27" s="59">
        <v>105</v>
      </c>
      <c r="AB27" s="58">
        <v>100</v>
      </c>
    </row>
    <row r="28" spans="1:28">
      <c r="A28" s="31">
        <v>19</v>
      </c>
      <c r="B28" s="4" t="s">
        <v>37</v>
      </c>
      <c r="C28" s="59">
        <v>105</v>
      </c>
      <c r="D28" s="59">
        <v>105</v>
      </c>
      <c r="E28" s="58">
        <v>100</v>
      </c>
      <c r="F28" s="59">
        <v>0</v>
      </c>
      <c r="G28" s="59">
        <v>0</v>
      </c>
      <c r="H28" s="59">
        <v>0</v>
      </c>
      <c r="I28" s="59">
        <v>0</v>
      </c>
      <c r="J28" s="59">
        <v>0</v>
      </c>
      <c r="K28" s="59">
        <v>0</v>
      </c>
      <c r="L28" s="59">
        <v>0</v>
      </c>
      <c r="M28" s="59">
        <v>0</v>
      </c>
      <c r="N28" s="59">
        <v>105</v>
      </c>
      <c r="O28" s="58">
        <v>100</v>
      </c>
      <c r="P28" s="59">
        <v>105</v>
      </c>
      <c r="Q28" s="59">
        <v>105</v>
      </c>
      <c r="R28" s="58">
        <v>100</v>
      </c>
      <c r="S28" s="59">
        <v>0</v>
      </c>
      <c r="T28" s="59">
        <v>0</v>
      </c>
      <c r="U28" s="59">
        <v>0</v>
      </c>
      <c r="V28" s="59">
        <v>0</v>
      </c>
      <c r="W28" s="59">
        <v>0</v>
      </c>
      <c r="X28" s="59">
        <v>0</v>
      </c>
      <c r="Y28" s="59">
        <v>0</v>
      </c>
      <c r="Z28" s="59">
        <v>0</v>
      </c>
      <c r="AA28" s="59">
        <v>105</v>
      </c>
      <c r="AB28" s="58">
        <v>100</v>
      </c>
    </row>
    <row r="29" spans="1:28" ht="18.75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</row>
  </sheetData>
  <mergeCells count="22">
    <mergeCell ref="Y8:Z8"/>
    <mergeCell ref="P8:P9"/>
    <mergeCell ref="Q8:R8"/>
    <mergeCell ref="S8:T8"/>
    <mergeCell ref="U8:V8"/>
    <mergeCell ref="W8:X8"/>
    <mergeCell ref="A1:K1"/>
    <mergeCell ref="A2:K2"/>
    <mergeCell ref="A4:AB4"/>
    <mergeCell ref="A5:AB5"/>
    <mergeCell ref="A7:A9"/>
    <mergeCell ref="B7:B9"/>
    <mergeCell ref="C7:O7"/>
    <mergeCell ref="P7:AB7"/>
    <mergeCell ref="C8:C9"/>
    <mergeCell ref="D8:E8"/>
    <mergeCell ref="AA8:AB8"/>
    <mergeCell ref="F8:G8"/>
    <mergeCell ref="H8:I8"/>
    <mergeCell ref="J8:K8"/>
    <mergeCell ref="L8:M8"/>
    <mergeCell ref="N8:O8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4"/>
  <sheetViews>
    <sheetView workbookViewId="0">
      <selection sqref="A1:AB28"/>
    </sheetView>
  </sheetViews>
  <sheetFormatPr defaultRowHeight="15"/>
  <sheetData>
    <row r="1" spans="1:28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</row>
    <row r="2" spans="1:28" ht="16.5">
      <c r="A2" s="129" t="s">
        <v>75</v>
      </c>
      <c r="B2" s="129"/>
      <c r="C2" s="129"/>
      <c r="D2" s="129"/>
      <c r="E2" s="129"/>
      <c r="F2" s="129"/>
      <c r="G2" s="129"/>
      <c r="H2" s="129"/>
      <c r="I2" s="129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</row>
    <row r="3" spans="1:28">
      <c r="A3" s="48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</row>
    <row r="4" spans="1:28" ht="18.75">
      <c r="A4" s="130" t="s">
        <v>1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</row>
    <row r="5" spans="1:28" ht="18.75">
      <c r="A5" s="131" t="s">
        <v>2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</row>
    <row r="6" spans="1:28">
      <c r="A6" s="48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</row>
    <row r="7" spans="1:28">
      <c r="A7" s="136" t="s">
        <v>3</v>
      </c>
      <c r="B7" s="136" t="s">
        <v>4</v>
      </c>
      <c r="C7" s="160" t="s">
        <v>5</v>
      </c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 t="s">
        <v>6</v>
      </c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</row>
    <row r="8" spans="1:28">
      <c r="A8" s="136"/>
      <c r="B8" s="136"/>
      <c r="C8" s="165" t="s">
        <v>7</v>
      </c>
      <c r="D8" s="160" t="s">
        <v>8</v>
      </c>
      <c r="E8" s="160"/>
      <c r="F8" s="160" t="s">
        <v>9</v>
      </c>
      <c r="G8" s="160"/>
      <c r="H8" s="160" t="s">
        <v>10</v>
      </c>
      <c r="I8" s="160"/>
      <c r="J8" s="160" t="s">
        <v>11</v>
      </c>
      <c r="K8" s="160"/>
      <c r="L8" s="160" t="s">
        <v>12</v>
      </c>
      <c r="M8" s="160"/>
      <c r="N8" s="160" t="s">
        <v>13</v>
      </c>
      <c r="O8" s="160"/>
      <c r="P8" s="165" t="s">
        <v>7</v>
      </c>
      <c r="Q8" s="160" t="s">
        <v>14</v>
      </c>
      <c r="R8" s="160"/>
      <c r="S8" s="160" t="s">
        <v>9</v>
      </c>
      <c r="T8" s="160"/>
      <c r="U8" s="160" t="s">
        <v>15</v>
      </c>
      <c r="V8" s="160"/>
      <c r="W8" s="160" t="s">
        <v>16</v>
      </c>
      <c r="X8" s="160"/>
      <c r="Y8" s="160" t="s">
        <v>12</v>
      </c>
      <c r="Z8" s="160"/>
      <c r="AA8" s="160" t="s">
        <v>13</v>
      </c>
      <c r="AB8" s="160"/>
    </row>
    <row r="9" spans="1:28">
      <c r="A9" s="136"/>
      <c r="B9" s="136"/>
      <c r="C9" s="160"/>
      <c r="D9" s="33" t="s">
        <v>17</v>
      </c>
      <c r="E9" s="33" t="s">
        <v>18</v>
      </c>
      <c r="F9" s="33" t="s">
        <v>17</v>
      </c>
      <c r="G9" s="33" t="s">
        <v>18</v>
      </c>
      <c r="H9" s="33" t="s">
        <v>17</v>
      </c>
      <c r="I9" s="33" t="s">
        <v>18</v>
      </c>
      <c r="J9" s="33" t="s">
        <v>17</v>
      </c>
      <c r="K9" s="33" t="s">
        <v>18</v>
      </c>
      <c r="L9" s="33" t="s">
        <v>17</v>
      </c>
      <c r="M9" s="33" t="s">
        <v>18</v>
      </c>
      <c r="N9" s="33" t="s">
        <v>17</v>
      </c>
      <c r="O9" s="33" t="s">
        <v>18</v>
      </c>
      <c r="P9" s="160"/>
      <c r="Q9" s="33" t="s">
        <v>17</v>
      </c>
      <c r="R9" s="33" t="s">
        <v>18</v>
      </c>
      <c r="S9" s="33" t="s">
        <v>17</v>
      </c>
      <c r="T9" s="33" t="s">
        <v>18</v>
      </c>
      <c r="U9" s="33" t="s">
        <v>17</v>
      </c>
      <c r="V9" s="33" t="s">
        <v>18</v>
      </c>
      <c r="W9" s="33" t="s">
        <v>17</v>
      </c>
      <c r="X9" s="33" t="s">
        <v>18</v>
      </c>
      <c r="Y9" s="33" t="s">
        <v>17</v>
      </c>
      <c r="Z9" s="33" t="s">
        <v>18</v>
      </c>
      <c r="AA9" s="33" t="s">
        <v>17</v>
      </c>
      <c r="AB9" s="33" t="s">
        <v>18</v>
      </c>
    </row>
    <row r="10" spans="1:28">
      <c r="A10" s="32">
        <v>1</v>
      </c>
      <c r="B10" s="85" t="s">
        <v>19</v>
      </c>
      <c r="C10" s="86">
        <v>46</v>
      </c>
      <c r="D10" s="86">
        <v>9</v>
      </c>
      <c r="E10" s="87">
        <f>D10/46</f>
        <v>0.19565217391304349</v>
      </c>
      <c r="F10" s="86">
        <v>18</v>
      </c>
      <c r="G10" s="87">
        <f>F10/46</f>
        <v>0.39130434782608697</v>
      </c>
      <c r="H10" s="86">
        <v>9</v>
      </c>
      <c r="I10" s="87">
        <f>H10/46</f>
        <v>0.19565217391304349</v>
      </c>
      <c r="J10" s="86">
        <v>9</v>
      </c>
      <c r="K10" s="87">
        <f>J10/46</f>
        <v>0.19565217391304349</v>
      </c>
      <c r="L10" s="86">
        <v>1</v>
      </c>
      <c r="M10" s="87">
        <f>L10/46</f>
        <v>2.1739130434782608E-2</v>
      </c>
      <c r="N10" s="86">
        <v>36</v>
      </c>
      <c r="O10" s="87">
        <f>N10/46</f>
        <v>0.78260869565217395</v>
      </c>
      <c r="P10" s="88">
        <v>46</v>
      </c>
      <c r="Q10" s="88">
        <v>8</v>
      </c>
      <c r="R10" s="87">
        <f>Q10/46</f>
        <v>0.17391304347826086</v>
      </c>
      <c r="S10" s="88">
        <v>22</v>
      </c>
      <c r="T10" s="87">
        <f>S10/46</f>
        <v>0.47826086956521741</v>
      </c>
      <c r="U10" s="88">
        <v>10</v>
      </c>
      <c r="V10" s="87">
        <f>U10/46</f>
        <v>0.21739130434782608</v>
      </c>
      <c r="W10" s="88">
        <v>6</v>
      </c>
      <c r="X10" s="87">
        <f>W10/46</f>
        <v>0.13043478260869565</v>
      </c>
      <c r="Y10" s="88"/>
      <c r="Z10" s="87"/>
      <c r="AA10" s="86">
        <v>40</v>
      </c>
      <c r="AB10" s="87">
        <f>AA10/46</f>
        <v>0.86956521739130432</v>
      </c>
    </row>
    <row r="11" spans="1:28">
      <c r="A11" s="32">
        <v>2</v>
      </c>
      <c r="B11" s="85" t="s">
        <v>20</v>
      </c>
      <c r="C11" s="86">
        <v>53</v>
      </c>
      <c r="D11" s="86">
        <v>23</v>
      </c>
      <c r="E11" s="87">
        <f>D11/53</f>
        <v>0.43396226415094341</v>
      </c>
      <c r="F11" s="86">
        <v>12</v>
      </c>
      <c r="G11" s="87">
        <f>F11/53</f>
        <v>0.22641509433962265</v>
      </c>
      <c r="H11" s="86">
        <v>10</v>
      </c>
      <c r="I11" s="87">
        <f>H11/53</f>
        <v>0.18867924528301888</v>
      </c>
      <c r="J11" s="86">
        <v>8</v>
      </c>
      <c r="K11" s="87">
        <f>J11/53</f>
        <v>0.15094339622641509</v>
      </c>
      <c r="L11" s="88"/>
      <c r="M11" s="88"/>
      <c r="N11" s="86">
        <v>45</v>
      </c>
      <c r="O11" s="87">
        <f>N11/53</f>
        <v>0.84905660377358494</v>
      </c>
      <c r="P11" s="88">
        <v>53</v>
      </c>
      <c r="Q11" s="88">
        <v>27</v>
      </c>
      <c r="R11" s="87">
        <f>Q11/53</f>
        <v>0.50943396226415094</v>
      </c>
      <c r="S11" s="88">
        <v>16</v>
      </c>
      <c r="T11" s="87">
        <f>S11/53</f>
        <v>0.30188679245283018</v>
      </c>
      <c r="U11" s="88">
        <v>9</v>
      </c>
      <c r="V11" s="87">
        <f>U11/53</f>
        <v>0.16981132075471697</v>
      </c>
      <c r="W11" s="88">
        <v>1</v>
      </c>
      <c r="X11" s="87">
        <f>W11/53</f>
        <v>1.8867924528301886E-2</v>
      </c>
      <c r="Y11" s="88"/>
      <c r="Z11" s="88"/>
      <c r="AA11" s="88">
        <v>52</v>
      </c>
      <c r="AB11" s="87">
        <f>AA11/53</f>
        <v>0.98113207547169812</v>
      </c>
    </row>
    <row r="12" spans="1:28">
      <c r="A12" s="32">
        <v>3</v>
      </c>
      <c r="B12" s="85" t="s">
        <v>21</v>
      </c>
      <c r="C12" s="86">
        <v>53</v>
      </c>
      <c r="D12" s="86">
        <v>24</v>
      </c>
      <c r="E12" s="87">
        <f>D12/53</f>
        <v>0.45283018867924529</v>
      </c>
      <c r="F12" s="86">
        <v>14</v>
      </c>
      <c r="G12" s="87">
        <f>F12/53</f>
        <v>0.26415094339622641</v>
      </c>
      <c r="H12" s="86">
        <v>13</v>
      </c>
      <c r="I12" s="87">
        <f>H12/53</f>
        <v>0.24528301886792453</v>
      </c>
      <c r="J12" s="86">
        <v>2</v>
      </c>
      <c r="K12" s="87">
        <f>J12/53</f>
        <v>3.7735849056603772E-2</v>
      </c>
      <c r="L12" s="88"/>
      <c r="M12" s="88"/>
      <c r="N12" s="86">
        <v>51</v>
      </c>
      <c r="O12" s="87">
        <f>N12/53</f>
        <v>0.96226415094339623</v>
      </c>
      <c r="P12" s="89">
        <v>53</v>
      </c>
      <c r="Q12" s="89">
        <v>34</v>
      </c>
      <c r="R12" s="87">
        <f>Q12/53</f>
        <v>0.64150943396226412</v>
      </c>
      <c r="S12" s="89">
        <v>17</v>
      </c>
      <c r="T12" s="87">
        <f>S12/53</f>
        <v>0.32075471698113206</v>
      </c>
      <c r="U12" s="89">
        <v>2</v>
      </c>
      <c r="V12" s="87">
        <f>U12/53</f>
        <v>3.7735849056603772E-2</v>
      </c>
      <c r="W12" s="89"/>
      <c r="X12" s="89"/>
      <c r="Y12" s="88"/>
      <c r="Z12" s="88"/>
      <c r="AA12" s="89">
        <v>53</v>
      </c>
      <c r="AB12" s="87">
        <f>AA12/53</f>
        <v>1</v>
      </c>
    </row>
    <row r="13" spans="1:28">
      <c r="A13" s="32">
        <v>4</v>
      </c>
      <c r="B13" s="85" t="s">
        <v>22</v>
      </c>
      <c r="C13" s="86">
        <v>53</v>
      </c>
      <c r="D13" s="86">
        <v>53</v>
      </c>
      <c r="E13" s="87">
        <f>D13/53</f>
        <v>1</v>
      </c>
      <c r="F13" s="86"/>
      <c r="G13" s="90"/>
      <c r="H13" s="86"/>
      <c r="I13" s="90"/>
      <c r="J13" s="86"/>
      <c r="K13" s="90"/>
      <c r="L13" s="86"/>
      <c r="M13" s="90"/>
      <c r="N13" s="86">
        <v>53</v>
      </c>
      <c r="O13" s="87">
        <f>N13/53</f>
        <v>1</v>
      </c>
      <c r="P13" s="86">
        <v>53</v>
      </c>
      <c r="Q13" s="86">
        <v>53</v>
      </c>
      <c r="R13" s="87">
        <f>Q13/53</f>
        <v>1</v>
      </c>
      <c r="S13" s="86"/>
      <c r="T13" s="90"/>
      <c r="U13" s="86"/>
      <c r="V13" s="90"/>
      <c r="W13" s="86"/>
      <c r="X13" s="90"/>
      <c r="Y13" s="86"/>
      <c r="Z13" s="90"/>
      <c r="AA13" s="86">
        <v>53</v>
      </c>
      <c r="AB13" s="87">
        <f>AA13/53</f>
        <v>1</v>
      </c>
    </row>
    <row r="14" spans="1:28">
      <c r="A14" s="32">
        <v>5</v>
      </c>
      <c r="B14" s="85" t="s">
        <v>23</v>
      </c>
      <c r="C14" s="86">
        <v>53</v>
      </c>
      <c r="D14" s="86">
        <v>53</v>
      </c>
      <c r="E14" s="87">
        <f>D14/53</f>
        <v>1</v>
      </c>
      <c r="F14" s="86"/>
      <c r="G14" s="90"/>
      <c r="H14" s="86"/>
      <c r="I14" s="90"/>
      <c r="J14" s="86"/>
      <c r="K14" s="90"/>
      <c r="L14" s="86"/>
      <c r="M14" s="90"/>
      <c r="N14" s="86">
        <v>53</v>
      </c>
      <c r="O14" s="87">
        <f>N14/53</f>
        <v>1</v>
      </c>
      <c r="P14" s="86">
        <v>53</v>
      </c>
      <c r="Q14" s="86">
        <v>53</v>
      </c>
      <c r="R14" s="87">
        <f>Q14/53</f>
        <v>1</v>
      </c>
      <c r="S14" s="86"/>
      <c r="T14" s="90"/>
      <c r="U14" s="86"/>
      <c r="V14" s="90"/>
      <c r="W14" s="86"/>
      <c r="X14" s="90"/>
      <c r="Y14" s="86"/>
      <c r="Z14" s="90"/>
      <c r="AA14" s="86">
        <v>53</v>
      </c>
      <c r="AB14" s="87">
        <f>AA14/53</f>
        <v>1</v>
      </c>
    </row>
    <row r="15" spans="1:28">
      <c r="A15" s="32">
        <v>6</v>
      </c>
      <c r="B15" s="85" t="s">
        <v>24</v>
      </c>
      <c r="C15" s="86">
        <v>53</v>
      </c>
      <c r="D15" s="86">
        <v>53</v>
      </c>
      <c r="E15" s="87">
        <f>D15/53</f>
        <v>1</v>
      </c>
      <c r="F15" s="86"/>
      <c r="G15" s="90"/>
      <c r="H15" s="86"/>
      <c r="I15" s="90"/>
      <c r="J15" s="86"/>
      <c r="K15" s="90"/>
      <c r="L15" s="86"/>
      <c r="M15" s="90"/>
      <c r="N15" s="86">
        <v>53</v>
      </c>
      <c r="O15" s="87">
        <f>N15/53</f>
        <v>1</v>
      </c>
      <c r="P15" s="86">
        <v>53</v>
      </c>
      <c r="Q15" s="86">
        <v>53</v>
      </c>
      <c r="R15" s="87">
        <f>Q15/53</f>
        <v>1</v>
      </c>
      <c r="S15" s="86"/>
      <c r="T15" s="90"/>
      <c r="U15" s="86"/>
      <c r="V15" s="90"/>
      <c r="W15" s="86"/>
      <c r="X15" s="90"/>
      <c r="Y15" s="86"/>
      <c r="Z15" s="90"/>
      <c r="AA15" s="86">
        <v>53</v>
      </c>
      <c r="AB15" s="87">
        <f>AA15/53</f>
        <v>1</v>
      </c>
    </row>
    <row r="16" spans="1:28">
      <c r="A16" s="32">
        <v>7</v>
      </c>
      <c r="B16" s="85" t="s">
        <v>25</v>
      </c>
      <c r="C16" s="86">
        <v>99</v>
      </c>
      <c r="D16" s="86">
        <v>46</v>
      </c>
      <c r="E16" s="87">
        <f>D16/99</f>
        <v>0.46464646464646464</v>
      </c>
      <c r="F16" s="86">
        <v>19</v>
      </c>
      <c r="G16" s="87">
        <f>F16/99</f>
        <v>0.19191919191919191</v>
      </c>
      <c r="H16" s="86">
        <v>18</v>
      </c>
      <c r="I16" s="87">
        <f>H16/99</f>
        <v>0.18181818181818182</v>
      </c>
      <c r="J16" s="86">
        <v>15</v>
      </c>
      <c r="K16" s="87">
        <f>J16/99</f>
        <v>0.15151515151515152</v>
      </c>
      <c r="L16" s="86">
        <v>1</v>
      </c>
      <c r="M16" s="87">
        <f>L16/99</f>
        <v>1.0101010101010102E-2</v>
      </c>
      <c r="N16" s="86">
        <v>83</v>
      </c>
      <c r="O16" s="87">
        <f>N16/99</f>
        <v>0.83838383838383834</v>
      </c>
      <c r="P16" s="88">
        <v>99</v>
      </c>
      <c r="Q16" s="88">
        <v>44</v>
      </c>
      <c r="R16" s="87">
        <f>Q16/99</f>
        <v>0.44444444444444442</v>
      </c>
      <c r="S16" s="88">
        <v>28</v>
      </c>
      <c r="T16" s="87">
        <f>S16/99</f>
        <v>0.28282828282828282</v>
      </c>
      <c r="U16" s="88">
        <v>19</v>
      </c>
      <c r="V16" s="87">
        <f>U16/99</f>
        <v>0.19191919191919191</v>
      </c>
      <c r="W16" s="88">
        <v>8</v>
      </c>
      <c r="X16" s="87">
        <f>W16/99</f>
        <v>8.0808080808080815E-2</v>
      </c>
      <c r="Y16" s="88"/>
      <c r="Z16" s="87"/>
      <c r="AA16" s="86">
        <v>91</v>
      </c>
      <c r="AB16" s="87">
        <f>AA16/99</f>
        <v>0.91919191919191923</v>
      </c>
    </row>
    <row r="17" spans="1:28">
      <c r="A17" s="32">
        <v>8</v>
      </c>
      <c r="B17" s="85" t="s">
        <v>26</v>
      </c>
      <c r="C17" s="86">
        <v>99</v>
      </c>
      <c r="D17" s="86">
        <v>57</v>
      </c>
      <c r="E17" s="87">
        <f>D17/99</f>
        <v>0.5757575757575758</v>
      </c>
      <c r="F17" s="86">
        <v>16</v>
      </c>
      <c r="G17" s="87">
        <f>F17/99</f>
        <v>0.16161616161616163</v>
      </c>
      <c r="H17" s="86">
        <v>20</v>
      </c>
      <c r="I17" s="87">
        <f>H17/99</f>
        <v>0.20202020202020202</v>
      </c>
      <c r="J17" s="86">
        <v>6</v>
      </c>
      <c r="K17" s="87">
        <f>J17/99</f>
        <v>6.0606060606060608E-2</v>
      </c>
      <c r="L17" s="91"/>
      <c r="M17" s="92"/>
      <c r="N17" s="86">
        <v>93</v>
      </c>
      <c r="O17" s="87">
        <f>N17/99</f>
        <v>0.93939393939393945</v>
      </c>
      <c r="P17" s="88">
        <v>99</v>
      </c>
      <c r="Q17" s="88">
        <v>55</v>
      </c>
      <c r="R17" s="87">
        <f>Q17/99</f>
        <v>0.55555555555555558</v>
      </c>
      <c r="S17" s="88">
        <v>19</v>
      </c>
      <c r="T17" s="87">
        <f>S17/99</f>
        <v>0.19191919191919191</v>
      </c>
      <c r="U17" s="88">
        <v>23</v>
      </c>
      <c r="V17" s="87">
        <f>U17/99</f>
        <v>0.23232323232323232</v>
      </c>
      <c r="W17" s="88">
        <v>2</v>
      </c>
      <c r="X17" s="87">
        <f>W17/99</f>
        <v>2.0202020202020204E-2</v>
      </c>
      <c r="Y17" s="88"/>
      <c r="Z17" s="88"/>
      <c r="AA17" s="86">
        <v>97</v>
      </c>
      <c r="AB17" s="87">
        <f>AA17/99</f>
        <v>0.97979797979797978</v>
      </c>
    </row>
    <row r="18" spans="1:28">
      <c r="A18" s="32">
        <v>9</v>
      </c>
      <c r="B18" s="85" t="s">
        <v>27</v>
      </c>
      <c r="C18" s="86">
        <v>99</v>
      </c>
      <c r="D18" s="86">
        <v>42</v>
      </c>
      <c r="E18" s="87">
        <f>D18/99</f>
        <v>0.42424242424242425</v>
      </c>
      <c r="F18" s="86">
        <v>21</v>
      </c>
      <c r="G18" s="87">
        <f>F18/99</f>
        <v>0.21212121212121213</v>
      </c>
      <c r="H18" s="86">
        <v>31</v>
      </c>
      <c r="I18" s="87">
        <f>H18/99</f>
        <v>0.31313131313131315</v>
      </c>
      <c r="J18" s="86">
        <v>3</v>
      </c>
      <c r="K18" s="87">
        <f>J18/99</f>
        <v>3.0303030303030304E-2</v>
      </c>
      <c r="L18" s="86">
        <v>2</v>
      </c>
      <c r="M18" s="87">
        <f>L18/99</f>
        <v>2.0202020202020204E-2</v>
      </c>
      <c r="N18" s="86">
        <v>94</v>
      </c>
      <c r="O18" s="87">
        <f>N18/99</f>
        <v>0.9494949494949495</v>
      </c>
      <c r="P18" s="88">
        <v>99</v>
      </c>
      <c r="Q18" s="88">
        <v>42</v>
      </c>
      <c r="R18" s="87">
        <f>Q18/99</f>
        <v>0.42424242424242425</v>
      </c>
      <c r="S18" s="88">
        <v>35</v>
      </c>
      <c r="T18" s="87">
        <f>S18/99</f>
        <v>0.35353535353535354</v>
      </c>
      <c r="U18" s="88">
        <v>19</v>
      </c>
      <c r="V18" s="87">
        <f>U18/99</f>
        <v>0.19191919191919191</v>
      </c>
      <c r="W18" s="88">
        <v>2</v>
      </c>
      <c r="X18" s="87">
        <f>W18/99</f>
        <v>2.0202020202020204E-2</v>
      </c>
      <c r="Y18" s="88">
        <v>1</v>
      </c>
      <c r="Z18" s="87">
        <f>Y18/99</f>
        <v>1.0101010101010102E-2</v>
      </c>
      <c r="AA18" s="86">
        <v>96</v>
      </c>
      <c r="AB18" s="87">
        <f>AA18/99</f>
        <v>0.96969696969696972</v>
      </c>
    </row>
    <row r="19" spans="1:28">
      <c r="A19" s="32">
        <v>10</v>
      </c>
      <c r="B19" s="85" t="s">
        <v>28</v>
      </c>
      <c r="C19" s="86">
        <v>46</v>
      </c>
      <c r="D19" s="86">
        <v>17</v>
      </c>
      <c r="E19" s="87">
        <f>D19/46</f>
        <v>0.36956521739130432</v>
      </c>
      <c r="F19" s="86">
        <v>14</v>
      </c>
      <c r="G19" s="87">
        <f>F19/46</f>
        <v>0.30434782608695654</v>
      </c>
      <c r="H19" s="86">
        <v>10</v>
      </c>
      <c r="I19" s="87">
        <f>H19/46</f>
        <v>0.21739130434782608</v>
      </c>
      <c r="J19" s="86">
        <v>4</v>
      </c>
      <c r="K19" s="87">
        <f>J19/46</f>
        <v>8.6956521739130432E-2</v>
      </c>
      <c r="L19" s="86">
        <v>1</v>
      </c>
      <c r="M19" s="87">
        <f>L19/46</f>
        <v>2.1739130434782608E-2</v>
      </c>
      <c r="N19" s="86">
        <v>41</v>
      </c>
      <c r="O19" s="87">
        <f>N19/46</f>
        <v>0.89130434782608692</v>
      </c>
      <c r="P19" s="89">
        <v>46</v>
      </c>
      <c r="Q19" s="89">
        <v>19</v>
      </c>
      <c r="R19" s="87">
        <f>Q19/46</f>
        <v>0.41304347826086957</v>
      </c>
      <c r="S19" s="89">
        <v>20</v>
      </c>
      <c r="T19" s="87">
        <f>S19/46</f>
        <v>0.43478260869565216</v>
      </c>
      <c r="U19" s="89">
        <v>6</v>
      </c>
      <c r="V19" s="87">
        <f>U19/46</f>
        <v>0.13043478260869565</v>
      </c>
      <c r="W19" s="89"/>
      <c r="X19" s="87"/>
      <c r="Y19" s="89">
        <v>1</v>
      </c>
      <c r="Z19" s="87">
        <f>Y19/46</f>
        <v>2.1739130434782608E-2</v>
      </c>
      <c r="AA19" s="89">
        <v>45</v>
      </c>
      <c r="AB19" s="87">
        <f>AA19/46</f>
        <v>0.97826086956521741</v>
      </c>
    </row>
    <row r="20" spans="1:28">
      <c r="A20" s="32">
        <v>11</v>
      </c>
      <c r="B20" s="85" t="s">
        <v>29</v>
      </c>
      <c r="C20" s="86">
        <v>99</v>
      </c>
      <c r="D20" s="86">
        <v>24</v>
      </c>
      <c r="E20" s="87">
        <f>D20/99</f>
        <v>0.24242424242424243</v>
      </c>
      <c r="F20" s="86">
        <v>41</v>
      </c>
      <c r="G20" s="87">
        <f>F20/99</f>
        <v>0.41414141414141414</v>
      </c>
      <c r="H20" s="86">
        <v>27</v>
      </c>
      <c r="I20" s="87">
        <f>H20/99</f>
        <v>0.27272727272727271</v>
      </c>
      <c r="J20" s="86">
        <v>5</v>
      </c>
      <c r="K20" s="87">
        <f>J20/99</f>
        <v>5.0505050505050504E-2</v>
      </c>
      <c r="L20" s="86">
        <v>2</v>
      </c>
      <c r="M20" s="87">
        <f>L20/99</f>
        <v>2.0202020202020204E-2</v>
      </c>
      <c r="N20" s="86">
        <v>92</v>
      </c>
      <c r="O20" s="87">
        <f>N20/99</f>
        <v>0.92929292929292928</v>
      </c>
      <c r="P20" s="88">
        <v>99</v>
      </c>
      <c r="Q20" s="88">
        <v>20</v>
      </c>
      <c r="R20" s="87">
        <f>Q20/99</f>
        <v>0.20202020202020202</v>
      </c>
      <c r="S20" s="88">
        <v>53</v>
      </c>
      <c r="T20" s="87">
        <f>S20/99</f>
        <v>0.53535353535353536</v>
      </c>
      <c r="U20" s="88">
        <v>20</v>
      </c>
      <c r="V20" s="87">
        <f>U20/99</f>
        <v>0.20202020202020202</v>
      </c>
      <c r="W20" s="88">
        <v>6</v>
      </c>
      <c r="X20" s="87">
        <f>W20/99</f>
        <v>6.0606060606060608E-2</v>
      </c>
      <c r="Y20" s="88"/>
      <c r="Z20" s="87"/>
      <c r="AA20" s="86">
        <v>93</v>
      </c>
      <c r="AB20" s="87">
        <f>AA20/99</f>
        <v>0.93939393939393945</v>
      </c>
    </row>
    <row r="21" spans="1:28">
      <c r="A21" s="32">
        <v>12</v>
      </c>
      <c r="B21" s="85" t="s">
        <v>30</v>
      </c>
      <c r="C21" s="86">
        <v>46</v>
      </c>
      <c r="D21" s="86">
        <v>34</v>
      </c>
      <c r="E21" s="87">
        <f>D21/46</f>
        <v>0.73913043478260865</v>
      </c>
      <c r="F21" s="86">
        <v>11</v>
      </c>
      <c r="G21" s="87">
        <f>F21/46</f>
        <v>0.2391304347826087</v>
      </c>
      <c r="H21" s="86">
        <v>1</v>
      </c>
      <c r="I21" s="87">
        <f>H21/46</f>
        <v>2.1739130434782608E-2</v>
      </c>
      <c r="J21" s="86"/>
      <c r="K21" s="87"/>
      <c r="L21" s="86"/>
      <c r="M21" s="87"/>
      <c r="N21" s="86">
        <v>46</v>
      </c>
      <c r="O21" s="87">
        <f>N21/46</f>
        <v>1</v>
      </c>
      <c r="P21" s="89">
        <v>46</v>
      </c>
      <c r="Q21" s="89">
        <v>37</v>
      </c>
      <c r="R21" s="87">
        <f>Q21/46</f>
        <v>0.80434782608695654</v>
      </c>
      <c r="S21" s="89">
        <v>9</v>
      </c>
      <c r="T21" s="87">
        <f>S21/46</f>
        <v>0.19565217391304349</v>
      </c>
      <c r="U21" s="89"/>
      <c r="V21" s="87"/>
      <c r="W21" s="89"/>
      <c r="X21" s="87"/>
      <c r="Y21" s="89"/>
      <c r="Z21" s="87"/>
      <c r="AA21" s="89">
        <v>46</v>
      </c>
      <c r="AB21" s="87">
        <f>AA21/46</f>
        <v>1</v>
      </c>
    </row>
    <row r="22" spans="1:28">
      <c r="A22" s="32">
        <v>13</v>
      </c>
      <c r="B22" s="85" t="s">
        <v>31</v>
      </c>
      <c r="C22" s="86">
        <v>46</v>
      </c>
      <c r="D22" s="86">
        <v>25</v>
      </c>
      <c r="E22" s="87">
        <f>D22/46</f>
        <v>0.54347826086956519</v>
      </c>
      <c r="F22" s="86">
        <v>11</v>
      </c>
      <c r="G22" s="87">
        <f>F22/46</f>
        <v>0.2391304347826087</v>
      </c>
      <c r="H22" s="86">
        <v>5</v>
      </c>
      <c r="I22" s="87">
        <f>H22/46</f>
        <v>0.10869565217391304</v>
      </c>
      <c r="J22" s="86">
        <v>3</v>
      </c>
      <c r="K22" s="87">
        <f>J22/46</f>
        <v>6.5217391304347824E-2</v>
      </c>
      <c r="L22" s="86">
        <v>2</v>
      </c>
      <c r="M22" s="87">
        <f>L22/46</f>
        <v>4.3478260869565216E-2</v>
      </c>
      <c r="N22" s="86">
        <v>41</v>
      </c>
      <c r="O22" s="87">
        <f>N22/46</f>
        <v>0.89130434782608692</v>
      </c>
      <c r="P22" s="88">
        <v>46</v>
      </c>
      <c r="Q22" s="88">
        <v>20</v>
      </c>
      <c r="R22" s="87">
        <f>Q22/46</f>
        <v>0.43478260869565216</v>
      </c>
      <c r="S22" s="88">
        <v>14</v>
      </c>
      <c r="T22" s="87">
        <f>S22/46</f>
        <v>0.30434782608695654</v>
      </c>
      <c r="U22" s="88">
        <v>8</v>
      </c>
      <c r="V22" s="87">
        <f>U22/46</f>
        <v>0.17391304347826086</v>
      </c>
      <c r="W22" s="88">
        <v>4</v>
      </c>
      <c r="X22" s="87">
        <f>W22/46</f>
        <v>8.6956521739130432E-2</v>
      </c>
      <c r="Y22" s="88"/>
      <c r="Z22" s="87"/>
      <c r="AA22" s="86">
        <v>42</v>
      </c>
      <c r="AB22" s="87">
        <f>AA22/46</f>
        <v>0.91304347826086951</v>
      </c>
    </row>
    <row r="23" spans="1:28">
      <c r="A23" s="32">
        <v>14</v>
      </c>
      <c r="B23" s="85" t="s">
        <v>32</v>
      </c>
      <c r="C23" s="86">
        <v>99</v>
      </c>
      <c r="D23" s="86">
        <v>37</v>
      </c>
      <c r="E23" s="87">
        <f>D23/99</f>
        <v>0.37373737373737376</v>
      </c>
      <c r="F23" s="86">
        <v>35</v>
      </c>
      <c r="G23" s="87">
        <f>F23/99</f>
        <v>0.35353535353535354</v>
      </c>
      <c r="H23" s="86">
        <v>23</v>
      </c>
      <c r="I23" s="87">
        <f>H23/99</f>
        <v>0.23232323232323232</v>
      </c>
      <c r="J23" s="86">
        <v>2</v>
      </c>
      <c r="K23" s="87">
        <f>J23/99</f>
        <v>2.0202020202020204E-2</v>
      </c>
      <c r="L23" s="86">
        <v>2</v>
      </c>
      <c r="M23" s="87">
        <f>L23/99</f>
        <v>2.0202020202020204E-2</v>
      </c>
      <c r="N23" s="86">
        <v>95</v>
      </c>
      <c r="O23" s="87">
        <f>N23/99</f>
        <v>0.95959595959595956</v>
      </c>
      <c r="P23" s="88">
        <v>99</v>
      </c>
      <c r="Q23" s="88">
        <v>66</v>
      </c>
      <c r="R23" s="87">
        <f>Q23/99</f>
        <v>0.66666666666666663</v>
      </c>
      <c r="S23" s="88">
        <v>28</v>
      </c>
      <c r="T23" s="87">
        <f>S23/99</f>
        <v>0.28282828282828282</v>
      </c>
      <c r="U23" s="88">
        <v>4</v>
      </c>
      <c r="V23" s="87">
        <f>U23/99</f>
        <v>4.0404040404040407E-2</v>
      </c>
      <c r="W23" s="88">
        <v>1</v>
      </c>
      <c r="X23" s="87">
        <f>W23/99</f>
        <v>1.0101010101010102E-2</v>
      </c>
      <c r="Y23" s="88"/>
      <c r="Z23" s="87"/>
      <c r="AA23" s="86">
        <v>98</v>
      </c>
      <c r="AB23" s="87">
        <f>AA23/99</f>
        <v>0.98989898989898994</v>
      </c>
    </row>
    <row r="24" spans="1:28">
      <c r="A24" s="32">
        <v>15</v>
      </c>
      <c r="B24" s="85" t="s">
        <v>33</v>
      </c>
      <c r="C24" s="86">
        <v>46</v>
      </c>
      <c r="D24" s="86">
        <v>19</v>
      </c>
      <c r="E24" s="87">
        <f>D24/46</f>
        <v>0.41304347826086957</v>
      </c>
      <c r="F24" s="86">
        <v>24</v>
      </c>
      <c r="G24" s="87">
        <f>F24/46</f>
        <v>0.52173913043478259</v>
      </c>
      <c r="H24" s="86">
        <v>3</v>
      </c>
      <c r="I24" s="87">
        <f>H24/46</f>
        <v>6.5217391304347824E-2</v>
      </c>
      <c r="J24" s="86"/>
      <c r="K24" s="87"/>
      <c r="L24" s="86"/>
      <c r="M24" s="87"/>
      <c r="N24" s="86">
        <v>46</v>
      </c>
      <c r="O24" s="87">
        <f>N24/46</f>
        <v>1</v>
      </c>
      <c r="P24" s="89">
        <v>46</v>
      </c>
      <c r="Q24" s="89">
        <v>13</v>
      </c>
      <c r="R24" s="87">
        <f>Q24/46</f>
        <v>0.28260869565217389</v>
      </c>
      <c r="S24" s="89">
        <v>33</v>
      </c>
      <c r="T24" s="87">
        <f>S24/46</f>
        <v>0.71739130434782605</v>
      </c>
      <c r="U24" s="89"/>
      <c r="V24" s="87"/>
      <c r="W24" s="89"/>
      <c r="X24" s="87"/>
      <c r="Y24" s="89"/>
      <c r="Z24" s="87"/>
      <c r="AA24" s="89">
        <v>46</v>
      </c>
      <c r="AB24" s="87">
        <f>AA24/46</f>
        <v>1</v>
      </c>
    </row>
    <row r="25" spans="1:28">
      <c r="A25" s="32">
        <v>16</v>
      </c>
      <c r="B25" s="85" t="s">
        <v>34</v>
      </c>
      <c r="C25" s="86">
        <v>99</v>
      </c>
      <c r="D25" s="86">
        <v>99</v>
      </c>
      <c r="E25" s="87">
        <f>D25/99</f>
        <v>1</v>
      </c>
      <c r="F25" s="86"/>
      <c r="G25" s="87"/>
      <c r="H25" s="86"/>
      <c r="I25" s="87"/>
      <c r="J25" s="86"/>
      <c r="K25" s="87"/>
      <c r="L25" s="86"/>
      <c r="M25" s="87"/>
      <c r="N25" s="86">
        <v>99</v>
      </c>
      <c r="O25" s="87">
        <f>N25/99</f>
        <v>1</v>
      </c>
      <c r="P25" s="86">
        <v>99</v>
      </c>
      <c r="Q25" s="86">
        <v>64</v>
      </c>
      <c r="R25" s="87">
        <f>Q25/99</f>
        <v>0.64646464646464652</v>
      </c>
      <c r="S25" s="86">
        <v>35</v>
      </c>
      <c r="T25" s="87">
        <f>S25/99</f>
        <v>0.35353535353535354</v>
      </c>
      <c r="U25" s="88"/>
      <c r="V25" s="87"/>
      <c r="W25" s="88"/>
      <c r="X25" s="87"/>
      <c r="Y25" s="88"/>
      <c r="Z25" s="87"/>
      <c r="AA25" s="86">
        <v>99</v>
      </c>
      <c r="AB25" s="87">
        <f>AA25/46</f>
        <v>2.152173913043478</v>
      </c>
    </row>
    <row r="26" spans="1:28" ht="25.5">
      <c r="A26" s="32">
        <v>17</v>
      </c>
      <c r="B26" s="93" t="s">
        <v>35</v>
      </c>
      <c r="C26" s="86">
        <v>99</v>
      </c>
      <c r="D26" s="86">
        <v>99</v>
      </c>
      <c r="E26" s="87">
        <f>D26/99</f>
        <v>1</v>
      </c>
      <c r="F26" s="86"/>
      <c r="G26" s="87"/>
      <c r="H26" s="86"/>
      <c r="I26" s="87"/>
      <c r="J26" s="86"/>
      <c r="K26" s="87"/>
      <c r="L26" s="86"/>
      <c r="M26" s="87"/>
      <c r="N26" s="86">
        <v>99</v>
      </c>
      <c r="O26" s="87">
        <f>N26/99</f>
        <v>1</v>
      </c>
      <c r="P26" s="86">
        <v>99</v>
      </c>
      <c r="Q26" s="86">
        <v>99</v>
      </c>
      <c r="R26" s="87">
        <f>Q26/99</f>
        <v>1</v>
      </c>
      <c r="S26" s="86"/>
      <c r="T26" s="87"/>
      <c r="U26" s="86"/>
      <c r="V26" s="87"/>
      <c r="W26" s="86"/>
      <c r="X26" s="87"/>
      <c r="Y26" s="86"/>
      <c r="Z26" s="87"/>
      <c r="AA26" s="86">
        <v>99</v>
      </c>
      <c r="AB26" s="87">
        <f>AA26/99</f>
        <v>1</v>
      </c>
    </row>
    <row r="27" spans="1:28">
      <c r="A27" s="32">
        <v>18</v>
      </c>
      <c r="B27" s="93" t="s">
        <v>36</v>
      </c>
      <c r="C27" s="86">
        <v>46</v>
      </c>
      <c r="D27" s="86">
        <v>46</v>
      </c>
      <c r="E27" s="87">
        <f>D27/46</f>
        <v>1</v>
      </c>
      <c r="F27" s="86"/>
      <c r="G27" s="87"/>
      <c r="H27" s="86"/>
      <c r="I27" s="87"/>
      <c r="J27" s="86"/>
      <c r="K27" s="87"/>
      <c r="L27" s="86"/>
      <c r="M27" s="87"/>
      <c r="N27" s="86">
        <v>46</v>
      </c>
      <c r="O27" s="87">
        <f>N27/46</f>
        <v>1</v>
      </c>
      <c r="P27" s="88">
        <v>46</v>
      </c>
      <c r="Q27" s="88">
        <v>46</v>
      </c>
      <c r="R27" s="87">
        <f>Q27/46</f>
        <v>1</v>
      </c>
      <c r="S27" s="88"/>
      <c r="T27" s="87"/>
      <c r="U27" s="88"/>
      <c r="V27" s="87"/>
      <c r="W27" s="88"/>
      <c r="X27" s="87"/>
      <c r="Y27" s="88"/>
      <c r="Z27" s="87"/>
      <c r="AA27" s="86">
        <v>46</v>
      </c>
      <c r="AB27" s="87">
        <f>AA27/46</f>
        <v>1</v>
      </c>
    </row>
    <row r="28" spans="1:28">
      <c r="A28" s="32">
        <v>19</v>
      </c>
      <c r="B28" s="93" t="s">
        <v>37</v>
      </c>
      <c r="C28" s="86">
        <v>46</v>
      </c>
      <c r="D28" s="86">
        <v>46</v>
      </c>
      <c r="E28" s="87">
        <f>D28/46</f>
        <v>1</v>
      </c>
      <c r="F28" s="86"/>
      <c r="G28" s="87"/>
      <c r="H28" s="86"/>
      <c r="I28" s="87"/>
      <c r="J28" s="86"/>
      <c r="K28" s="87"/>
      <c r="L28" s="86"/>
      <c r="M28" s="87"/>
      <c r="N28" s="86">
        <v>46</v>
      </c>
      <c r="O28" s="87">
        <f>N28/46</f>
        <v>1</v>
      </c>
      <c r="P28" s="88">
        <v>46</v>
      </c>
      <c r="Q28" s="88">
        <v>46</v>
      </c>
      <c r="R28" s="87">
        <f>Q28/46</f>
        <v>1</v>
      </c>
      <c r="S28" s="88"/>
      <c r="T28" s="87"/>
      <c r="U28" s="88"/>
      <c r="V28" s="87"/>
      <c r="W28" s="88"/>
      <c r="X28" s="87"/>
      <c r="Y28" s="88"/>
      <c r="Z28" s="87"/>
      <c r="AA28" s="86">
        <v>46</v>
      </c>
      <c r="AB28" s="87">
        <f>AA28/46</f>
        <v>1</v>
      </c>
    </row>
    <row r="29" spans="1:28" ht="15.75">
      <c r="A29" s="173" t="s">
        <v>47</v>
      </c>
      <c r="B29" s="72">
        <v>8</v>
      </c>
      <c r="C29" s="73">
        <v>29</v>
      </c>
      <c r="D29" s="73">
        <v>20</v>
      </c>
      <c r="E29" s="74">
        <v>68.97</v>
      </c>
      <c r="F29" s="73">
        <v>8</v>
      </c>
      <c r="G29" s="74">
        <v>27.59</v>
      </c>
      <c r="H29" s="73">
        <v>1</v>
      </c>
      <c r="I29" s="74">
        <v>3.45</v>
      </c>
      <c r="J29" s="73">
        <v>0</v>
      </c>
      <c r="K29" s="74">
        <v>0</v>
      </c>
      <c r="L29" s="73">
        <v>0</v>
      </c>
      <c r="M29" s="74">
        <v>0</v>
      </c>
      <c r="N29" s="73">
        <v>29</v>
      </c>
      <c r="O29" s="74">
        <v>100</v>
      </c>
      <c r="P29" s="73">
        <v>0</v>
      </c>
      <c r="Q29" s="74">
        <v>0</v>
      </c>
      <c r="R29" s="73">
        <v>0</v>
      </c>
      <c r="S29" s="74">
        <v>0</v>
      </c>
    </row>
    <row r="30" spans="1:28" ht="15.75">
      <c r="A30" s="173" t="s">
        <v>47</v>
      </c>
      <c r="B30" s="72">
        <v>9</v>
      </c>
      <c r="C30" s="73">
        <v>17</v>
      </c>
      <c r="D30" s="73">
        <v>14</v>
      </c>
      <c r="E30" s="74">
        <v>82.35</v>
      </c>
      <c r="F30" s="73">
        <v>3</v>
      </c>
      <c r="G30" s="74">
        <v>17.649999999999999</v>
      </c>
      <c r="H30" s="73">
        <v>0</v>
      </c>
      <c r="I30" s="74">
        <v>0</v>
      </c>
      <c r="J30" s="73">
        <v>0</v>
      </c>
      <c r="K30" s="74">
        <v>0</v>
      </c>
      <c r="L30" s="73">
        <v>0</v>
      </c>
      <c r="M30" s="74">
        <v>0</v>
      </c>
      <c r="N30" s="73">
        <v>17</v>
      </c>
      <c r="O30" s="74">
        <v>100</v>
      </c>
      <c r="P30" s="73">
        <v>0</v>
      </c>
      <c r="Q30" s="74">
        <v>0</v>
      </c>
      <c r="R30" s="73">
        <v>0</v>
      </c>
      <c r="S30" s="74">
        <v>0</v>
      </c>
    </row>
    <row r="31" spans="1:28" ht="15.75">
      <c r="A31" s="173" t="s">
        <v>47</v>
      </c>
      <c r="B31" s="75" t="s">
        <v>61</v>
      </c>
      <c r="C31" s="76">
        <v>46</v>
      </c>
      <c r="D31" s="76">
        <v>34</v>
      </c>
      <c r="E31" s="77">
        <v>73.91</v>
      </c>
      <c r="F31" s="76">
        <v>11</v>
      </c>
      <c r="G31" s="77">
        <v>23.91</v>
      </c>
      <c r="H31" s="76">
        <v>1</v>
      </c>
      <c r="I31" s="77">
        <v>2.17</v>
      </c>
      <c r="J31" s="76">
        <v>0</v>
      </c>
      <c r="K31" s="77">
        <v>0</v>
      </c>
      <c r="L31" s="76">
        <v>0</v>
      </c>
      <c r="M31" s="77">
        <v>0</v>
      </c>
      <c r="N31" s="76">
        <v>46</v>
      </c>
      <c r="O31" s="77">
        <v>100</v>
      </c>
      <c r="P31" s="76">
        <v>0</v>
      </c>
      <c r="Q31" s="77">
        <v>0</v>
      </c>
      <c r="R31" s="76">
        <v>0</v>
      </c>
      <c r="S31" s="77">
        <v>0</v>
      </c>
    </row>
    <row r="32" spans="1:28" ht="15.75">
      <c r="A32" s="173" t="s">
        <v>49</v>
      </c>
      <c r="B32" s="72">
        <v>8</v>
      </c>
      <c r="C32" s="73">
        <v>29</v>
      </c>
      <c r="D32" s="73">
        <v>7</v>
      </c>
      <c r="E32" s="74">
        <v>24.14</v>
      </c>
      <c r="F32" s="73">
        <v>20</v>
      </c>
      <c r="G32" s="74">
        <v>68.97</v>
      </c>
      <c r="H32" s="73">
        <v>2</v>
      </c>
      <c r="I32" s="74">
        <v>6.9</v>
      </c>
      <c r="J32" s="73">
        <v>0</v>
      </c>
      <c r="K32" s="74">
        <v>0</v>
      </c>
      <c r="L32" s="73">
        <v>0</v>
      </c>
      <c r="M32" s="74">
        <v>0</v>
      </c>
      <c r="N32" s="73">
        <v>29</v>
      </c>
      <c r="O32" s="74">
        <v>100</v>
      </c>
      <c r="P32" s="73">
        <v>0</v>
      </c>
      <c r="Q32" s="74">
        <v>0</v>
      </c>
      <c r="R32" s="73">
        <v>0</v>
      </c>
      <c r="S32" s="74">
        <v>0</v>
      </c>
    </row>
    <row r="33" spans="1:19" ht="15.75">
      <c r="A33" s="173" t="s">
        <v>49</v>
      </c>
      <c r="B33" s="72">
        <v>9</v>
      </c>
      <c r="C33" s="73">
        <v>17</v>
      </c>
      <c r="D33" s="73">
        <v>12</v>
      </c>
      <c r="E33" s="74">
        <v>70.59</v>
      </c>
      <c r="F33" s="73">
        <v>4</v>
      </c>
      <c r="G33" s="74">
        <v>23.53</v>
      </c>
      <c r="H33" s="73">
        <v>1</v>
      </c>
      <c r="I33" s="74">
        <v>5.88</v>
      </c>
      <c r="J33" s="73">
        <v>0</v>
      </c>
      <c r="K33" s="74">
        <v>0</v>
      </c>
      <c r="L33" s="73">
        <v>0</v>
      </c>
      <c r="M33" s="74">
        <v>0</v>
      </c>
      <c r="N33" s="73">
        <v>17</v>
      </c>
      <c r="O33" s="74">
        <v>100</v>
      </c>
      <c r="P33" s="73">
        <v>0</v>
      </c>
      <c r="Q33" s="74">
        <v>0</v>
      </c>
      <c r="R33" s="73">
        <v>0</v>
      </c>
      <c r="S33" s="74">
        <v>0</v>
      </c>
    </row>
    <row r="34" spans="1:19" ht="15.75">
      <c r="A34" s="173" t="s">
        <v>49</v>
      </c>
      <c r="B34" s="75" t="s">
        <v>61</v>
      </c>
      <c r="C34" s="76">
        <v>46</v>
      </c>
      <c r="D34" s="76">
        <v>19</v>
      </c>
      <c r="E34" s="77">
        <v>41.3</v>
      </c>
      <c r="F34" s="76">
        <v>24</v>
      </c>
      <c r="G34" s="77">
        <v>52.17</v>
      </c>
      <c r="H34" s="76">
        <v>3</v>
      </c>
      <c r="I34" s="77">
        <v>6.52</v>
      </c>
      <c r="J34" s="76">
        <v>0</v>
      </c>
      <c r="K34" s="77">
        <v>0</v>
      </c>
      <c r="L34" s="76">
        <v>0</v>
      </c>
      <c r="M34" s="77">
        <v>0</v>
      </c>
      <c r="N34" s="76">
        <v>46</v>
      </c>
      <c r="O34" s="77">
        <v>100</v>
      </c>
      <c r="P34" s="76">
        <v>0</v>
      </c>
      <c r="Q34" s="77">
        <v>0</v>
      </c>
      <c r="R34" s="76">
        <v>0</v>
      </c>
      <c r="S34" s="77">
        <v>0</v>
      </c>
    </row>
    <row r="35" spans="1:19" ht="15.75">
      <c r="A35" s="173" t="s">
        <v>62</v>
      </c>
      <c r="B35" s="72">
        <v>6</v>
      </c>
      <c r="C35" s="73">
        <v>25</v>
      </c>
      <c r="D35" s="73">
        <v>10</v>
      </c>
      <c r="E35" s="74">
        <v>40</v>
      </c>
      <c r="F35" s="73">
        <v>10</v>
      </c>
      <c r="G35" s="74">
        <v>40</v>
      </c>
      <c r="H35" s="73">
        <v>5</v>
      </c>
      <c r="I35" s="74">
        <v>20</v>
      </c>
      <c r="J35" s="73">
        <v>0</v>
      </c>
      <c r="K35" s="74">
        <v>0</v>
      </c>
      <c r="L35" s="73">
        <v>0</v>
      </c>
      <c r="M35" s="74">
        <v>0</v>
      </c>
      <c r="N35" s="73">
        <v>25</v>
      </c>
      <c r="O35" s="74">
        <v>100</v>
      </c>
      <c r="P35" s="73">
        <v>0</v>
      </c>
      <c r="Q35" s="74">
        <v>0</v>
      </c>
      <c r="R35" s="73">
        <v>0</v>
      </c>
      <c r="S35" s="74">
        <v>0</v>
      </c>
    </row>
    <row r="36" spans="1:19" ht="15.75">
      <c r="A36" s="173" t="s">
        <v>62</v>
      </c>
      <c r="B36" s="72">
        <v>7</v>
      </c>
      <c r="C36" s="73">
        <v>28</v>
      </c>
      <c r="D36" s="73">
        <v>15</v>
      </c>
      <c r="E36" s="74">
        <v>53.57</v>
      </c>
      <c r="F36" s="73">
        <v>4</v>
      </c>
      <c r="G36" s="74">
        <v>14.29</v>
      </c>
      <c r="H36" s="73">
        <v>9</v>
      </c>
      <c r="I36" s="74">
        <v>32.14</v>
      </c>
      <c r="J36" s="73">
        <v>0</v>
      </c>
      <c r="K36" s="74">
        <v>0</v>
      </c>
      <c r="L36" s="73">
        <v>0</v>
      </c>
      <c r="M36" s="74">
        <v>0</v>
      </c>
      <c r="N36" s="73">
        <v>28</v>
      </c>
      <c r="O36" s="74">
        <v>100</v>
      </c>
      <c r="P36" s="73">
        <v>0</v>
      </c>
      <c r="Q36" s="74">
        <v>0</v>
      </c>
      <c r="R36" s="73">
        <v>0</v>
      </c>
      <c r="S36" s="74">
        <v>0</v>
      </c>
    </row>
    <row r="37" spans="1:19" ht="15.75">
      <c r="A37" s="173" t="s">
        <v>62</v>
      </c>
      <c r="B37" s="72">
        <v>8</v>
      </c>
      <c r="C37" s="73">
        <v>29</v>
      </c>
      <c r="D37" s="73">
        <v>11</v>
      </c>
      <c r="E37" s="74">
        <v>37.93</v>
      </c>
      <c r="F37" s="73">
        <v>5</v>
      </c>
      <c r="G37" s="74">
        <v>17.239999999999998</v>
      </c>
      <c r="H37" s="73">
        <v>8</v>
      </c>
      <c r="I37" s="74">
        <v>27.59</v>
      </c>
      <c r="J37" s="73">
        <v>3</v>
      </c>
      <c r="K37" s="74">
        <v>10.34</v>
      </c>
      <c r="L37" s="73">
        <v>2</v>
      </c>
      <c r="M37" s="74">
        <v>6.9</v>
      </c>
      <c r="N37" s="73">
        <v>24</v>
      </c>
      <c r="O37" s="74">
        <v>82.76</v>
      </c>
      <c r="P37" s="73">
        <v>0</v>
      </c>
      <c r="Q37" s="74">
        <v>0</v>
      </c>
      <c r="R37" s="73">
        <v>0</v>
      </c>
      <c r="S37" s="74">
        <v>0</v>
      </c>
    </row>
    <row r="38" spans="1:19" ht="15.75">
      <c r="A38" s="173" t="s">
        <v>62</v>
      </c>
      <c r="B38" s="72">
        <v>9</v>
      </c>
      <c r="C38" s="73">
        <v>17</v>
      </c>
      <c r="D38" s="73">
        <v>6</v>
      </c>
      <c r="E38" s="74">
        <v>35.29</v>
      </c>
      <c r="F38" s="73">
        <v>2</v>
      </c>
      <c r="G38" s="74">
        <v>11.76</v>
      </c>
      <c r="H38" s="73">
        <v>9</v>
      </c>
      <c r="I38" s="74">
        <v>52.94</v>
      </c>
      <c r="J38" s="73">
        <v>0</v>
      </c>
      <c r="K38" s="74">
        <v>0</v>
      </c>
      <c r="L38" s="73">
        <v>0</v>
      </c>
      <c r="M38" s="74">
        <v>0</v>
      </c>
      <c r="N38" s="73">
        <v>17</v>
      </c>
      <c r="O38" s="74">
        <v>100</v>
      </c>
      <c r="P38" s="73">
        <v>0</v>
      </c>
      <c r="Q38" s="74">
        <v>0</v>
      </c>
      <c r="R38" s="73">
        <v>0</v>
      </c>
      <c r="S38" s="74">
        <v>0</v>
      </c>
    </row>
    <row r="39" spans="1:19" ht="15.75">
      <c r="A39" s="173" t="s">
        <v>62</v>
      </c>
      <c r="B39" s="75" t="s">
        <v>61</v>
      </c>
      <c r="C39" s="76">
        <v>99</v>
      </c>
      <c r="D39" s="76">
        <v>42</v>
      </c>
      <c r="E39" s="77">
        <v>42.42</v>
      </c>
      <c r="F39" s="76">
        <v>21</v>
      </c>
      <c r="G39" s="77">
        <v>21.21</v>
      </c>
      <c r="H39" s="76">
        <v>31</v>
      </c>
      <c r="I39" s="77">
        <v>31.31</v>
      </c>
      <c r="J39" s="76">
        <v>3</v>
      </c>
      <c r="K39" s="77">
        <v>3.03</v>
      </c>
      <c r="L39" s="76">
        <v>2</v>
      </c>
      <c r="M39" s="77">
        <v>2.02</v>
      </c>
      <c r="N39" s="76">
        <v>94</v>
      </c>
      <c r="O39" s="77">
        <v>94.95</v>
      </c>
      <c r="P39" s="76">
        <v>0</v>
      </c>
      <c r="Q39" s="77">
        <v>0</v>
      </c>
      <c r="R39" s="76">
        <v>0</v>
      </c>
      <c r="S39" s="77">
        <v>0</v>
      </c>
    </row>
    <row r="40" spans="1:19" ht="15.75">
      <c r="A40" s="173" t="s">
        <v>32</v>
      </c>
      <c r="B40" s="72">
        <v>6</v>
      </c>
      <c r="C40" s="73">
        <v>25</v>
      </c>
      <c r="D40" s="73">
        <v>15</v>
      </c>
      <c r="E40" s="74">
        <v>60</v>
      </c>
      <c r="F40" s="73">
        <v>7</v>
      </c>
      <c r="G40" s="74">
        <v>28</v>
      </c>
      <c r="H40" s="73">
        <v>3</v>
      </c>
      <c r="I40" s="74">
        <v>12</v>
      </c>
      <c r="J40" s="73">
        <v>0</v>
      </c>
      <c r="K40" s="74">
        <v>0</v>
      </c>
      <c r="L40" s="73">
        <v>0</v>
      </c>
      <c r="M40" s="74">
        <v>0</v>
      </c>
      <c r="N40" s="73">
        <v>25</v>
      </c>
      <c r="O40" s="74">
        <v>100</v>
      </c>
      <c r="P40" s="73">
        <v>0</v>
      </c>
      <c r="Q40" s="74">
        <v>0</v>
      </c>
      <c r="R40" s="73">
        <v>0</v>
      </c>
      <c r="S40" s="74">
        <v>0</v>
      </c>
    </row>
    <row r="41" spans="1:19" ht="15.75">
      <c r="A41" s="173" t="s">
        <v>32</v>
      </c>
      <c r="B41" s="72">
        <v>7</v>
      </c>
      <c r="C41" s="73">
        <v>28</v>
      </c>
      <c r="D41" s="73">
        <v>5</v>
      </c>
      <c r="E41" s="74">
        <v>17.86</v>
      </c>
      <c r="F41" s="73">
        <v>9</v>
      </c>
      <c r="G41" s="74">
        <v>32.14</v>
      </c>
      <c r="H41" s="73">
        <v>13</v>
      </c>
      <c r="I41" s="74">
        <v>46.43</v>
      </c>
      <c r="J41" s="73">
        <v>0</v>
      </c>
      <c r="K41" s="74">
        <v>0</v>
      </c>
      <c r="L41" s="73">
        <v>1</v>
      </c>
      <c r="M41" s="74">
        <v>3.57</v>
      </c>
      <c r="N41" s="73">
        <v>27</v>
      </c>
      <c r="O41" s="74">
        <v>96.43</v>
      </c>
      <c r="P41" s="73">
        <v>0</v>
      </c>
      <c r="Q41" s="74">
        <v>0</v>
      </c>
      <c r="R41" s="73">
        <v>0</v>
      </c>
      <c r="S41" s="74">
        <v>0</v>
      </c>
    </row>
    <row r="42" spans="1:19" ht="15.75">
      <c r="A42" s="173" t="s">
        <v>32</v>
      </c>
      <c r="B42" s="72">
        <v>8</v>
      </c>
      <c r="C42" s="73">
        <v>29</v>
      </c>
      <c r="D42" s="73">
        <v>12</v>
      </c>
      <c r="E42" s="74">
        <v>41.38</v>
      </c>
      <c r="F42" s="73">
        <v>11</v>
      </c>
      <c r="G42" s="74">
        <v>37.93</v>
      </c>
      <c r="H42" s="73">
        <v>3</v>
      </c>
      <c r="I42" s="74">
        <v>10.34</v>
      </c>
      <c r="J42" s="73">
        <v>1</v>
      </c>
      <c r="K42" s="74">
        <v>3.45</v>
      </c>
      <c r="L42" s="73">
        <v>2</v>
      </c>
      <c r="M42" s="74">
        <v>6.9</v>
      </c>
      <c r="N42" s="73">
        <v>26</v>
      </c>
      <c r="O42" s="74">
        <v>89.66</v>
      </c>
      <c r="P42" s="73">
        <v>0</v>
      </c>
      <c r="Q42" s="74">
        <v>0</v>
      </c>
      <c r="R42" s="73">
        <v>0</v>
      </c>
      <c r="S42" s="74">
        <v>0</v>
      </c>
    </row>
    <row r="43" spans="1:19" ht="15.75">
      <c r="A43" s="173" t="s">
        <v>32</v>
      </c>
      <c r="B43" s="72">
        <v>9</v>
      </c>
      <c r="C43" s="73">
        <v>17</v>
      </c>
      <c r="D43" s="73">
        <v>5</v>
      </c>
      <c r="E43" s="74">
        <v>29.41</v>
      </c>
      <c r="F43" s="73">
        <v>8</v>
      </c>
      <c r="G43" s="74">
        <v>47.06</v>
      </c>
      <c r="H43" s="73">
        <v>4</v>
      </c>
      <c r="I43" s="74">
        <v>23.53</v>
      </c>
      <c r="J43" s="73">
        <v>0</v>
      </c>
      <c r="K43" s="74">
        <v>0</v>
      </c>
      <c r="L43" s="73">
        <v>0</v>
      </c>
      <c r="M43" s="74">
        <v>0</v>
      </c>
      <c r="N43" s="73">
        <v>17</v>
      </c>
      <c r="O43" s="74">
        <v>100</v>
      </c>
      <c r="P43" s="73">
        <v>0</v>
      </c>
      <c r="Q43" s="74">
        <v>0</v>
      </c>
      <c r="R43" s="73">
        <v>0</v>
      </c>
      <c r="S43" s="74">
        <v>0</v>
      </c>
    </row>
    <row r="44" spans="1:19" ht="15.75">
      <c r="A44" s="173" t="s">
        <v>32</v>
      </c>
      <c r="B44" s="75" t="s">
        <v>61</v>
      </c>
      <c r="C44" s="76">
        <v>99</v>
      </c>
      <c r="D44" s="76">
        <v>37</v>
      </c>
      <c r="E44" s="77">
        <v>37.369999999999997</v>
      </c>
      <c r="F44" s="76">
        <v>35</v>
      </c>
      <c r="G44" s="77">
        <v>35.35</v>
      </c>
      <c r="H44" s="76">
        <v>23</v>
      </c>
      <c r="I44" s="77">
        <v>23.23</v>
      </c>
      <c r="J44" s="76">
        <v>1</v>
      </c>
      <c r="K44" s="77">
        <v>1.01</v>
      </c>
      <c r="L44" s="76">
        <v>3</v>
      </c>
      <c r="M44" s="77">
        <v>3.03</v>
      </c>
      <c r="N44" s="76">
        <v>95</v>
      </c>
      <c r="O44" s="77">
        <v>95.96</v>
      </c>
      <c r="P44" s="76">
        <v>0</v>
      </c>
      <c r="Q44" s="77">
        <v>0</v>
      </c>
      <c r="R44" s="76">
        <v>0</v>
      </c>
      <c r="S44" s="77">
        <v>0</v>
      </c>
    </row>
    <row r="45" spans="1:19" ht="15.75">
      <c r="A45" s="173" t="s">
        <v>34</v>
      </c>
      <c r="B45" s="72">
        <v>6</v>
      </c>
      <c r="C45" s="73">
        <v>25</v>
      </c>
      <c r="D45" s="73">
        <v>25</v>
      </c>
      <c r="E45" s="74">
        <v>100</v>
      </c>
      <c r="F45" s="73">
        <v>0</v>
      </c>
      <c r="G45" s="74">
        <v>0</v>
      </c>
      <c r="H45" s="73">
        <v>0</v>
      </c>
      <c r="I45" s="74">
        <v>0</v>
      </c>
      <c r="J45" s="73">
        <v>0</v>
      </c>
      <c r="K45" s="74">
        <v>0</v>
      </c>
      <c r="L45" s="73">
        <v>0</v>
      </c>
      <c r="M45" s="74">
        <v>0</v>
      </c>
      <c r="N45" s="73">
        <v>25</v>
      </c>
      <c r="O45" s="74">
        <v>100</v>
      </c>
      <c r="P45" s="73">
        <v>0</v>
      </c>
      <c r="Q45" s="74">
        <v>0</v>
      </c>
      <c r="R45" s="73">
        <v>0</v>
      </c>
      <c r="S45" s="74">
        <v>0</v>
      </c>
    </row>
    <row r="46" spans="1:19" ht="15.75">
      <c r="A46" s="173" t="s">
        <v>34</v>
      </c>
      <c r="B46" s="72">
        <v>7</v>
      </c>
      <c r="C46" s="73">
        <v>28</v>
      </c>
      <c r="D46" s="73">
        <v>28</v>
      </c>
      <c r="E46" s="74">
        <v>100</v>
      </c>
      <c r="F46" s="73">
        <v>0</v>
      </c>
      <c r="G46" s="74">
        <v>0</v>
      </c>
      <c r="H46" s="73">
        <v>0</v>
      </c>
      <c r="I46" s="74">
        <v>0</v>
      </c>
      <c r="J46" s="73">
        <v>0</v>
      </c>
      <c r="K46" s="74">
        <v>0</v>
      </c>
      <c r="L46" s="73">
        <v>0</v>
      </c>
      <c r="M46" s="74">
        <v>0</v>
      </c>
      <c r="N46" s="73">
        <v>28</v>
      </c>
      <c r="O46" s="74">
        <v>100</v>
      </c>
      <c r="P46" s="73">
        <v>0</v>
      </c>
      <c r="Q46" s="74">
        <v>0</v>
      </c>
      <c r="R46" s="73">
        <v>0</v>
      </c>
      <c r="S46" s="74">
        <v>0</v>
      </c>
    </row>
    <row r="47" spans="1:19" ht="15.75">
      <c r="A47" s="173" t="s">
        <v>34</v>
      </c>
      <c r="B47" s="72">
        <v>8</v>
      </c>
      <c r="C47" s="73">
        <v>29</v>
      </c>
      <c r="D47" s="73">
        <v>29</v>
      </c>
      <c r="E47" s="74">
        <v>100</v>
      </c>
      <c r="F47" s="73">
        <v>0</v>
      </c>
      <c r="G47" s="74">
        <v>0</v>
      </c>
      <c r="H47" s="73">
        <v>0</v>
      </c>
      <c r="I47" s="74">
        <v>0</v>
      </c>
      <c r="J47" s="73">
        <v>0</v>
      </c>
      <c r="K47" s="74">
        <v>0</v>
      </c>
      <c r="L47" s="73">
        <v>0</v>
      </c>
      <c r="M47" s="74">
        <v>0</v>
      </c>
      <c r="N47" s="73">
        <v>29</v>
      </c>
      <c r="O47" s="74">
        <v>100</v>
      </c>
      <c r="P47" s="73">
        <v>0</v>
      </c>
      <c r="Q47" s="74">
        <v>0</v>
      </c>
      <c r="R47" s="73">
        <v>0</v>
      </c>
      <c r="S47" s="74">
        <v>0</v>
      </c>
    </row>
    <row r="48" spans="1:19" ht="15.75">
      <c r="A48" s="173" t="s">
        <v>34</v>
      </c>
      <c r="B48" s="72">
        <v>9</v>
      </c>
      <c r="C48" s="73">
        <v>17</v>
      </c>
      <c r="D48" s="73">
        <v>17</v>
      </c>
      <c r="E48" s="74">
        <v>100</v>
      </c>
      <c r="F48" s="73">
        <v>0</v>
      </c>
      <c r="G48" s="74">
        <v>0</v>
      </c>
      <c r="H48" s="73">
        <v>0</v>
      </c>
      <c r="I48" s="74">
        <v>0</v>
      </c>
      <c r="J48" s="73">
        <v>0</v>
      </c>
      <c r="K48" s="74">
        <v>0</v>
      </c>
      <c r="L48" s="73">
        <v>0</v>
      </c>
      <c r="M48" s="74">
        <v>0</v>
      </c>
      <c r="N48" s="73">
        <v>17</v>
      </c>
      <c r="O48" s="74">
        <v>100</v>
      </c>
      <c r="P48" s="73">
        <v>0</v>
      </c>
      <c r="Q48" s="74">
        <v>0</v>
      </c>
      <c r="R48" s="73">
        <v>0</v>
      </c>
      <c r="S48" s="74">
        <v>0</v>
      </c>
    </row>
    <row r="49" spans="1:19" ht="15.75">
      <c r="A49" s="173" t="s">
        <v>34</v>
      </c>
      <c r="B49" s="75" t="s">
        <v>61</v>
      </c>
      <c r="C49" s="76">
        <v>99</v>
      </c>
      <c r="D49" s="76">
        <v>99</v>
      </c>
      <c r="E49" s="77">
        <v>100</v>
      </c>
      <c r="F49" s="76">
        <v>0</v>
      </c>
      <c r="G49" s="77">
        <v>0</v>
      </c>
      <c r="H49" s="76">
        <v>0</v>
      </c>
      <c r="I49" s="77">
        <v>0</v>
      </c>
      <c r="J49" s="76">
        <v>0</v>
      </c>
      <c r="K49" s="77">
        <v>0</v>
      </c>
      <c r="L49" s="76">
        <v>0</v>
      </c>
      <c r="M49" s="77">
        <v>0</v>
      </c>
      <c r="N49" s="76">
        <v>99</v>
      </c>
      <c r="O49" s="77">
        <v>100</v>
      </c>
      <c r="P49" s="76">
        <v>0</v>
      </c>
      <c r="Q49" s="77">
        <v>0</v>
      </c>
      <c r="R49" s="76">
        <v>0</v>
      </c>
      <c r="S49" s="77">
        <v>0</v>
      </c>
    </row>
    <row r="50" spans="1:19" ht="15.75">
      <c r="A50" s="173" t="s">
        <v>63</v>
      </c>
      <c r="B50" s="72">
        <v>8</v>
      </c>
      <c r="C50" s="73">
        <v>29</v>
      </c>
      <c r="D50" s="73">
        <v>0</v>
      </c>
      <c r="E50" s="74">
        <v>0</v>
      </c>
      <c r="F50" s="73">
        <v>0</v>
      </c>
      <c r="G50" s="74">
        <v>0</v>
      </c>
      <c r="H50" s="73">
        <v>0</v>
      </c>
      <c r="I50" s="74">
        <v>0</v>
      </c>
      <c r="J50" s="73">
        <v>0</v>
      </c>
      <c r="K50" s="74">
        <v>0</v>
      </c>
      <c r="L50" s="73">
        <v>0</v>
      </c>
      <c r="M50" s="74">
        <v>0</v>
      </c>
      <c r="N50" s="73">
        <v>0</v>
      </c>
      <c r="O50" s="74">
        <v>0</v>
      </c>
      <c r="P50" s="73">
        <v>29</v>
      </c>
      <c r="Q50" s="74">
        <v>100</v>
      </c>
      <c r="R50" s="73">
        <v>0</v>
      </c>
      <c r="S50" s="74">
        <v>0</v>
      </c>
    </row>
    <row r="51" spans="1:19" ht="15.75">
      <c r="A51" s="173" t="s">
        <v>63</v>
      </c>
      <c r="B51" s="72">
        <v>9</v>
      </c>
      <c r="C51" s="73">
        <v>17</v>
      </c>
      <c r="D51" s="73">
        <v>0</v>
      </c>
      <c r="E51" s="74">
        <v>0</v>
      </c>
      <c r="F51" s="73">
        <v>0</v>
      </c>
      <c r="G51" s="74">
        <v>0</v>
      </c>
      <c r="H51" s="73">
        <v>0</v>
      </c>
      <c r="I51" s="74">
        <v>0</v>
      </c>
      <c r="J51" s="73">
        <v>0</v>
      </c>
      <c r="K51" s="74">
        <v>0</v>
      </c>
      <c r="L51" s="73">
        <v>0</v>
      </c>
      <c r="M51" s="74">
        <v>0</v>
      </c>
      <c r="N51" s="73">
        <v>0</v>
      </c>
      <c r="O51" s="74">
        <v>0</v>
      </c>
      <c r="P51" s="73">
        <v>17</v>
      </c>
      <c r="Q51" s="74">
        <v>100</v>
      </c>
      <c r="R51" s="73">
        <v>0</v>
      </c>
      <c r="S51" s="74">
        <v>0</v>
      </c>
    </row>
    <row r="52" spans="1:19" ht="15.75">
      <c r="A52" s="173" t="s">
        <v>63</v>
      </c>
      <c r="B52" s="75" t="s">
        <v>61</v>
      </c>
      <c r="C52" s="76">
        <v>46</v>
      </c>
      <c r="D52" s="76">
        <v>0</v>
      </c>
      <c r="E52" s="77">
        <v>0</v>
      </c>
      <c r="F52" s="76">
        <v>0</v>
      </c>
      <c r="G52" s="77">
        <v>0</v>
      </c>
      <c r="H52" s="76">
        <v>0</v>
      </c>
      <c r="I52" s="77">
        <v>0</v>
      </c>
      <c r="J52" s="76">
        <v>0</v>
      </c>
      <c r="K52" s="77">
        <v>0</v>
      </c>
      <c r="L52" s="76">
        <v>0</v>
      </c>
      <c r="M52" s="77">
        <v>0</v>
      </c>
      <c r="N52" s="76">
        <v>0</v>
      </c>
      <c r="O52" s="77">
        <v>0</v>
      </c>
      <c r="P52" s="76">
        <v>46</v>
      </c>
      <c r="Q52" s="77">
        <v>100</v>
      </c>
      <c r="R52" s="76">
        <v>0</v>
      </c>
      <c r="S52" s="77">
        <v>0</v>
      </c>
    </row>
    <row r="53" spans="1:19" ht="15.75">
      <c r="A53" s="173" t="s">
        <v>50</v>
      </c>
      <c r="B53" s="72">
        <v>8</v>
      </c>
      <c r="C53" s="73">
        <v>29</v>
      </c>
      <c r="D53" s="73">
        <v>0</v>
      </c>
      <c r="E53" s="74">
        <v>0</v>
      </c>
      <c r="F53" s="73">
        <v>0</v>
      </c>
      <c r="G53" s="74">
        <v>0</v>
      </c>
      <c r="H53" s="73">
        <v>0</v>
      </c>
      <c r="I53" s="74">
        <v>0</v>
      </c>
      <c r="J53" s="73">
        <v>0</v>
      </c>
      <c r="K53" s="74">
        <v>0</v>
      </c>
      <c r="L53" s="73">
        <v>0</v>
      </c>
      <c r="M53" s="74">
        <v>0</v>
      </c>
      <c r="N53" s="73">
        <v>0</v>
      </c>
      <c r="O53" s="74">
        <v>0</v>
      </c>
      <c r="P53" s="73">
        <v>29</v>
      </c>
      <c r="Q53" s="74">
        <v>100</v>
      </c>
      <c r="R53" s="73">
        <v>0</v>
      </c>
      <c r="S53" s="74">
        <v>0</v>
      </c>
    </row>
    <row r="54" spans="1:19" ht="15.75">
      <c r="A54" s="173" t="s">
        <v>50</v>
      </c>
      <c r="B54" s="72">
        <v>9</v>
      </c>
      <c r="C54" s="73">
        <v>17</v>
      </c>
      <c r="D54" s="73">
        <v>0</v>
      </c>
      <c r="E54" s="74">
        <v>0</v>
      </c>
      <c r="F54" s="73">
        <v>0</v>
      </c>
      <c r="G54" s="74">
        <v>0</v>
      </c>
      <c r="H54" s="73">
        <v>0</v>
      </c>
      <c r="I54" s="74">
        <v>0</v>
      </c>
      <c r="J54" s="73">
        <v>0</v>
      </c>
      <c r="K54" s="74">
        <v>0</v>
      </c>
      <c r="L54" s="73">
        <v>0</v>
      </c>
      <c r="M54" s="74">
        <v>0</v>
      </c>
      <c r="N54" s="73">
        <v>0</v>
      </c>
      <c r="O54" s="74">
        <v>0</v>
      </c>
      <c r="P54" s="73">
        <v>17</v>
      </c>
      <c r="Q54" s="74">
        <v>100</v>
      </c>
      <c r="R54" s="73">
        <v>0</v>
      </c>
      <c r="S54" s="74">
        <v>0</v>
      </c>
    </row>
    <row r="55" spans="1:19" ht="15.75">
      <c r="A55" s="173" t="s">
        <v>50</v>
      </c>
      <c r="B55" s="75" t="s">
        <v>61</v>
      </c>
      <c r="C55" s="76">
        <v>46</v>
      </c>
      <c r="D55" s="76">
        <v>0</v>
      </c>
      <c r="E55" s="77">
        <v>0</v>
      </c>
      <c r="F55" s="76">
        <v>0</v>
      </c>
      <c r="G55" s="77">
        <v>0</v>
      </c>
      <c r="H55" s="76">
        <v>0</v>
      </c>
      <c r="I55" s="77">
        <v>0</v>
      </c>
      <c r="J55" s="76">
        <v>0</v>
      </c>
      <c r="K55" s="77">
        <v>0</v>
      </c>
      <c r="L55" s="76">
        <v>0</v>
      </c>
      <c r="M55" s="77">
        <v>0</v>
      </c>
      <c r="N55" s="76">
        <v>0</v>
      </c>
      <c r="O55" s="77">
        <v>0</v>
      </c>
      <c r="P55" s="76">
        <v>46</v>
      </c>
      <c r="Q55" s="77">
        <v>100</v>
      </c>
      <c r="R55" s="76">
        <v>0</v>
      </c>
      <c r="S55" s="77">
        <v>0</v>
      </c>
    </row>
    <row r="56" spans="1:19" ht="15.75">
      <c r="A56" s="173" t="s">
        <v>64</v>
      </c>
      <c r="B56" s="72">
        <v>8</v>
      </c>
      <c r="C56" s="73">
        <v>29</v>
      </c>
      <c r="D56" s="73">
        <v>0</v>
      </c>
      <c r="E56" s="74">
        <v>0</v>
      </c>
      <c r="F56" s="73">
        <v>0</v>
      </c>
      <c r="G56" s="74">
        <v>0</v>
      </c>
      <c r="H56" s="73">
        <v>0</v>
      </c>
      <c r="I56" s="74">
        <v>0</v>
      </c>
      <c r="J56" s="73">
        <v>0</v>
      </c>
      <c r="K56" s="74">
        <v>0</v>
      </c>
      <c r="L56" s="73">
        <v>0</v>
      </c>
      <c r="M56" s="74">
        <v>0</v>
      </c>
      <c r="N56" s="73">
        <v>0</v>
      </c>
      <c r="O56" s="74">
        <v>0</v>
      </c>
      <c r="P56" s="73">
        <v>29</v>
      </c>
      <c r="Q56" s="74">
        <v>100</v>
      </c>
      <c r="R56" s="73">
        <v>0</v>
      </c>
      <c r="S56" s="74">
        <v>0</v>
      </c>
    </row>
    <row r="57" spans="1:19" ht="15.75">
      <c r="A57" s="173" t="s">
        <v>64</v>
      </c>
      <c r="B57" s="72">
        <v>9</v>
      </c>
      <c r="C57" s="73">
        <v>17</v>
      </c>
      <c r="D57" s="73">
        <v>0</v>
      </c>
      <c r="E57" s="74">
        <v>0</v>
      </c>
      <c r="F57" s="73">
        <v>0</v>
      </c>
      <c r="G57" s="74">
        <v>0</v>
      </c>
      <c r="H57" s="73">
        <v>0</v>
      </c>
      <c r="I57" s="74">
        <v>0</v>
      </c>
      <c r="J57" s="73">
        <v>0</v>
      </c>
      <c r="K57" s="74">
        <v>0</v>
      </c>
      <c r="L57" s="73">
        <v>0</v>
      </c>
      <c r="M57" s="74">
        <v>0</v>
      </c>
      <c r="N57" s="73">
        <v>0</v>
      </c>
      <c r="O57" s="74">
        <v>0</v>
      </c>
      <c r="P57" s="73">
        <v>17</v>
      </c>
      <c r="Q57" s="74">
        <v>100</v>
      </c>
      <c r="R57" s="73">
        <v>0</v>
      </c>
      <c r="S57" s="74">
        <v>0</v>
      </c>
    </row>
    <row r="58" spans="1:19" ht="15.75">
      <c r="A58" s="173" t="s">
        <v>64</v>
      </c>
      <c r="B58" s="75" t="s">
        <v>61</v>
      </c>
      <c r="C58" s="76">
        <v>46</v>
      </c>
      <c r="D58" s="76">
        <v>0</v>
      </c>
      <c r="E58" s="77">
        <v>0</v>
      </c>
      <c r="F58" s="76">
        <v>0</v>
      </c>
      <c r="G58" s="77">
        <v>0</v>
      </c>
      <c r="H58" s="76">
        <v>0</v>
      </c>
      <c r="I58" s="77">
        <v>0</v>
      </c>
      <c r="J58" s="76">
        <v>0</v>
      </c>
      <c r="K58" s="77">
        <v>0</v>
      </c>
      <c r="L58" s="76">
        <v>0</v>
      </c>
      <c r="M58" s="77">
        <v>0</v>
      </c>
      <c r="N58" s="76">
        <v>0</v>
      </c>
      <c r="O58" s="77">
        <v>0</v>
      </c>
      <c r="P58" s="76">
        <v>46</v>
      </c>
      <c r="Q58" s="77">
        <v>100</v>
      </c>
      <c r="R58" s="76">
        <v>0</v>
      </c>
      <c r="S58" s="77">
        <v>0</v>
      </c>
    </row>
    <row r="59" spans="1:19" ht="15.75">
      <c r="A59" s="173" t="s">
        <v>26</v>
      </c>
      <c r="B59" s="72">
        <v>6</v>
      </c>
      <c r="C59" s="73">
        <v>25</v>
      </c>
      <c r="D59" s="73">
        <v>15</v>
      </c>
      <c r="E59" s="74">
        <v>60</v>
      </c>
      <c r="F59" s="73">
        <v>3</v>
      </c>
      <c r="G59" s="74">
        <v>12</v>
      </c>
      <c r="H59" s="73">
        <v>4</v>
      </c>
      <c r="I59" s="74">
        <v>16</v>
      </c>
      <c r="J59" s="73">
        <v>3</v>
      </c>
      <c r="K59" s="74">
        <v>12</v>
      </c>
      <c r="L59" s="73">
        <v>0</v>
      </c>
      <c r="M59" s="74">
        <v>0</v>
      </c>
      <c r="N59" s="73">
        <v>22</v>
      </c>
      <c r="O59" s="74">
        <v>88</v>
      </c>
      <c r="P59" s="73">
        <v>0</v>
      </c>
      <c r="Q59" s="74">
        <v>0</v>
      </c>
      <c r="R59" s="73">
        <v>0</v>
      </c>
      <c r="S59" s="74">
        <v>0</v>
      </c>
    </row>
    <row r="60" spans="1:19" ht="15.75">
      <c r="A60" s="173" t="s">
        <v>26</v>
      </c>
      <c r="B60" s="72">
        <v>7</v>
      </c>
      <c r="C60" s="73">
        <v>28</v>
      </c>
      <c r="D60" s="73">
        <v>8</v>
      </c>
      <c r="E60" s="74">
        <v>28.57</v>
      </c>
      <c r="F60" s="73">
        <v>10</v>
      </c>
      <c r="G60" s="74">
        <v>35.71</v>
      </c>
      <c r="H60" s="73">
        <v>7</v>
      </c>
      <c r="I60" s="74">
        <v>25</v>
      </c>
      <c r="J60" s="73">
        <v>3</v>
      </c>
      <c r="K60" s="74">
        <v>10.71</v>
      </c>
      <c r="L60" s="73">
        <v>0</v>
      </c>
      <c r="M60" s="74">
        <v>0</v>
      </c>
      <c r="N60" s="73">
        <v>25</v>
      </c>
      <c r="O60" s="74">
        <v>89.29</v>
      </c>
      <c r="P60" s="73">
        <v>0</v>
      </c>
      <c r="Q60" s="74">
        <v>0</v>
      </c>
      <c r="R60" s="73">
        <v>0</v>
      </c>
      <c r="S60" s="74">
        <v>0</v>
      </c>
    </row>
    <row r="61" spans="1:19" ht="15.75">
      <c r="A61" s="173" t="s">
        <v>26</v>
      </c>
      <c r="B61" s="72">
        <v>8</v>
      </c>
      <c r="C61" s="73">
        <v>29</v>
      </c>
      <c r="D61" s="73">
        <v>21</v>
      </c>
      <c r="E61" s="74">
        <v>72.41</v>
      </c>
      <c r="F61" s="73">
        <v>1</v>
      </c>
      <c r="G61" s="74">
        <v>3.45</v>
      </c>
      <c r="H61" s="73">
        <v>7</v>
      </c>
      <c r="I61" s="74">
        <v>24.14</v>
      </c>
      <c r="J61" s="73">
        <v>0</v>
      </c>
      <c r="K61" s="74">
        <v>0</v>
      </c>
      <c r="L61" s="73">
        <v>0</v>
      </c>
      <c r="M61" s="74">
        <v>0</v>
      </c>
      <c r="N61" s="73">
        <v>29</v>
      </c>
      <c r="O61" s="74">
        <v>100</v>
      </c>
      <c r="P61" s="73">
        <v>0</v>
      </c>
      <c r="Q61" s="74">
        <v>0</v>
      </c>
      <c r="R61" s="73">
        <v>0</v>
      </c>
      <c r="S61" s="74">
        <v>0</v>
      </c>
    </row>
    <row r="62" spans="1:19" ht="15.75">
      <c r="A62" s="173" t="s">
        <v>26</v>
      </c>
      <c r="B62" s="72">
        <v>9</v>
      </c>
      <c r="C62" s="73">
        <v>17</v>
      </c>
      <c r="D62" s="73">
        <v>13</v>
      </c>
      <c r="E62" s="74">
        <v>76.47</v>
      </c>
      <c r="F62" s="73">
        <v>2</v>
      </c>
      <c r="G62" s="74">
        <v>11.76</v>
      </c>
      <c r="H62" s="73">
        <v>2</v>
      </c>
      <c r="I62" s="74">
        <v>11.76</v>
      </c>
      <c r="J62" s="73">
        <v>0</v>
      </c>
      <c r="K62" s="74">
        <v>0</v>
      </c>
      <c r="L62" s="73">
        <v>0</v>
      </c>
      <c r="M62" s="74">
        <v>0</v>
      </c>
      <c r="N62" s="73">
        <v>17</v>
      </c>
      <c r="O62" s="74">
        <v>100</v>
      </c>
      <c r="P62" s="73">
        <v>0</v>
      </c>
      <c r="Q62" s="74">
        <v>0</v>
      </c>
      <c r="R62" s="73">
        <v>0</v>
      </c>
      <c r="S62" s="74">
        <v>0</v>
      </c>
    </row>
    <row r="63" spans="1:19" ht="15.75">
      <c r="A63" s="173" t="s">
        <v>26</v>
      </c>
      <c r="B63" s="75" t="s">
        <v>61</v>
      </c>
      <c r="C63" s="76">
        <v>99</v>
      </c>
      <c r="D63" s="76">
        <v>57</v>
      </c>
      <c r="E63" s="77">
        <v>57.58</v>
      </c>
      <c r="F63" s="76">
        <v>16</v>
      </c>
      <c r="G63" s="77">
        <v>16.16</v>
      </c>
      <c r="H63" s="76">
        <v>20</v>
      </c>
      <c r="I63" s="77">
        <v>20.2</v>
      </c>
      <c r="J63" s="76">
        <v>6</v>
      </c>
      <c r="K63" s="77">
        <v>6.06</v>
      </c>
      <c r="L63" s="76">
        <v>0</v>
      </c>
      <c r="M63" s="77">
        <v>0</v>
      </c>
      <c r="N63" s="76">
        <v>93</v>
      </c>
      <c r="O63" s="77">
        <v>93.94</v>
      </c>
      <c r="P63" s="76">
        <v>0</v>
      </c>
      <c r="Q63" s="77">
        <v>0</v>
      </c>
      <c r="R63" s="76">
        <v>0</v>
      </c>
      <c r="S63" s="77">
        <v>0</v>
      </c>
    </row>
    <row r="64" spans="1:19" ht="15.75">
      <c r="A64" s="173" t="s">
        <v>65</v>
      </c>
      <c r="B64" s="72">
        <v>8</v>
      </c>
      <c r="C64" s="73">
        <v>29</v>
      </c>
      <c r="D64" s="73">
        <v>0</v>
      </c>
      <c r="E64" s="74">
        <v>0</v>
      </c>
      <c r="F64" s="73">
        <v>0</v>
      </c>
      <c r="G64" s="74">
        <v>0</v>
      </c>
      <c r="H64" s="73">
        <v>0</v>
      </c>
      <c r="I64" s="74">
        <v>0</v>
      </c>
      <c r="J64" s="73">
        <v>0</v>
      </c>
      <c r="K64" s="74">
        <v>0</v>
      </c>
      <c r="L64" s="73">
        <v>0</v>
      </c>
      <c r="M64" s="74">
        <v>0</v>
      </c>
      <c r="N64" s="73">
        <v>0</v>
      </c>
      <c r="O64" s="74">
        <v>0</v>
      </c>
      <c r="P64" s="73">
        <v>0</v>
      </c>
      <c r="Q64" s="74">
        <v>0</v>
      </c>
      <c r="R64" s="73">
        <v>0</v>
      </c>
      <c r="S64" s="74">
        <v>0</v>
      </c>
    </row>
    <row r="65" spans="1:19" ht="15.75">
      <c r="A65" s="173" t="s">
        <v>65</v>
      </c>
      <c r="B65" s="72">
        <v>9</v>
      </c>
      <c r="C65" s="73">
        <v>17</v>
      </c>
      <c r="D65" s="73">
        <v>0</v>
      </c>
      <c r="E65" s="74">
        <v>0</v>
      </c>
      <c r="F65" s="73">
        <v>0</v>
      </c>
      <c r="G65" s="74">
        <v>0</v>
      </c>
      <c r="H65" s="73">
        <v>0</v>
      </c>
      <c r="I65" s="74">
        <v>0</v>
      </c>
      <c r="J65" s="73">
        <v>0</v>
      </c>
      <c r="K65" s="74">
        <v>0</v>
      </c>
      <c r="L65" s="73">
        <v>0</v>
      </c>
      <c r="M65" s="74">
        <v>0</v>
      </c>
      <c r="N65" s="73">
        <v>0</v>
      </c>
      <c r="O65" s="74">
        <v>0</v>
      </c>
      <c r="P65" s="73">
        <v>0</v>
      </c>
      <c r="Q65" s="74">
        <v>0</v>
      </c>
      <c r="R65" s="73">
        <v>0</v>
      </c>
      <c r="S65" s="74">
        <v>0</v>
      </c>
    </row>
    <row r="66" spans="1:19" ht="15.75">
      <c r="A66" s="173" t="s">
        <v>65</v>
      </c>
      <c r="B66" s="75" t="s">
        <v>61</v>
      </c>
      <c r="C66" s="76">
        <v>46</v>
      </c>
      <c r="D66" s="76">
        <v>0</v>
      </c>
      <c r="E66" s="77">
        <v>0</v>
      </c>
      <c r="F66" s="76">
        <v>0</v>
      </c>
      <c r="G66" s="77">
        <v>0</v>
      </c>
      <c r="H66" s="76">
        <v>0</v>
      </c>
      <c r="I66" s="77">
        <v>0</v>
      </c>
      <c r="J66" s="76">
        <v>0</v>
      </c>
      <c r="K66" s="77">
        <v>0</v>
      </c>
      <c r="L66" s="76">
        <v>0</v>
      </c>
      <c r="M66" s="77">
        <v>0</v>
      </c>
      <c r="N66" s="76">
        <v>0</v>
      </c>
      <c r="O66" s="77">
        <v>0</v>
      </c>
      <c r="P66" s="76">
        <v>0</v>
      </c>
      <c r="Q66" s="77">
        <v>0</v>
      </c>
      <c r="R66" s="76">
        <v>0</v>
      </c>
      <c r="S66" s="77">
        <v>0</v>
      </c>
    </row>
    <row r="67" spans="1:19" ht="15.75">
      <c r="A67" s="173" t="s">
        <v>66</v>
      </c>
      <c r="B67" s="72">
        <v>6</v>
      </c>
      <c r="C67" s="73">
        <v>25</v>
      </c>
      <c r="D67" s="73">
        <v>0</v>
      </c>
      <c r="E67" s="74">
        <v>0</v>
      </c>
      <c r="F67" s="73">
        <v>0</v>
      </c>
      <c r="G67" s="74">
        <v>0</v>
      </c>
      <c r="H67" s="73">
        <v>0</v>
      </c>
      <c r="I67" s="74">
        <v>0</v>
      </c>
      <c r="J67" s="73">
        <v>0</v>
      </c>
      <c r="K67" s="74">
        <v>0</v>
      </c>
      <c r="L67" s="73">
        <v>0</v>
      </c>
      <c r="M67" s="74">
        <v>0</v>
      </c>
      <c r="N67" s="73">
        <v>0</v>
      </c>
      <c r="O67" s="74">
        <v>0</v>
      </c>
      <c r="P67" s="73">
        <v>0</v>
      </c>
      <c r="Q67" s="74">
        <v>0</v>
      </c>
      <c r="R67" s="73">
        <v>0</v>
      </c>
      <c r="S67" s="74">
        <v>0</v>
      </c>
    </row>
    <row r="68" spans="1:19" ht="15.75">
      <c r="A68" s="173" t="s">
        <v>66</v>
      </c>
      <c r="B68" s="72">
        <v>7</v>
      </c>
      <c r="C68" s="73">
        <v>28</v>
      </c>
      <c r="D68" s="73">
        <v>0</v>
      </c>
      <c r="E68" s="74">
        <v>0</v>
      </c>
      <c r="F68" s="73">
        <v>0</v>
      </c>
      <c r="G68" s="74">
        <v>0</v>
      </c>
      <c r="H68" s="73">
        <v>0</v>
      </c>
      <c r="I68" s="74">
        <v>0</v>
      </c>
      <c r="J68" s="73">
        <v>0</v>
      </c>
      <c r="K68" s="74">
        <v>0</v>
      </c>
      <c r="L68" s="73">
        <v>0</v>
      </c>
      <c r="M68" s="74">
        <v>0</v>
      </c>
      <c r="N68" s="73">
        <v>0</v>
      </c>
      <c r="O68" s="74">
        <v>0</v>
      </c>
      <c r="P68" s="73">
        <v>0</v>
      </c>
      <c r="Q68" s="74">
        <v>0</v>
      </c>
      <c r="R68" s="73">
        <v>0</v>
      </c>
      <c r="S68" s="74">
        <v>0</v>
      </c>
    </row>
    <row r="69" spans="1:19" ht="15.75">
      <c r="A69" s="173" t="s">
        <v>66</v>
      </c>
      <c r="B69" s="72">
        <v>8</v>
      </c>
      <c r="C69" s="73">
        <v>29</v>
      </c>
      <c r="D69" s="73">
        <v>0</v>
      </c>
      <c r="E69" s="74">
        <v>0</v>
      </c>
      <c r="F69" s="73">
        <v>0</v>
      </c>
      <c r="G69" s="74">
        <v>0</v>
      </c>
      <c r="H69" s="73">
        <v>0</v>
      </c>
      <c r="I69" s="74">
        <v>0</v>
      </c>
      <c r="J69" s="73">
        <v>0</v>
      </c>
      <c r="K69" s="74">
        <v>0</v>
      </c>
      <c r="L69" s="73">
        <v>0</v>
      </c>
      <c r="M69" s="74">
        <v>0</v>
      </c>
      <c r="N69" s="73">
        <v>0</v>
      </c>
      <c r="O69" s="74">
        <v>0</v>
      </c>
      <c r="P69" s="73">
        <v>0</v>
      </c>
      <c r="Q69" s="74">
        <v>0</v>
      </c>
      <c r="R69" s="73">
        <v>0</v>
      </c>
      <c r="S69" s="74">
        <v>0</v>
      </c>
    </row>
    <row r="70" spans="1:19" ht="15.75">
      <c r="A70" s="173" t="s">
        <v>66</v>
      </c>
      <c r="B70" s="72">
        <v>9</v>
      </c>
      <c r="C70" s="73">
        <v>17</v>
      </c>
      <c r="D70" s="73">
        <v>0</v>
      </c>
      <c r="E70" s="74">
        <v>0</v>
      </c>
      <c r="F70" s="73">
        <v>0</v>
      </c>
      <c r="G70" s="74">
        <v>0</v>
      </c>
      <c r="H70" s="73">
        <v>0</v>
      </c>
      <c r="I70" s="74">
        <v>0</v>
      </c>
      <c r="J70" s="73">
        <v>0</v>
      </c>
      <c r="K70" s="74">
        <v>0</v>
      </c>
      <c r="L70" s="73">
        <v>0</v>
      </c>
      <c r="M70" s="74">
        <v>0</v>
      </c>
      <c r="N70" s="73">
        <v>0</v>
      </c>
      <c r="O70" s="74">
        <v>0</v>
      </c>
      <c r="P70" s="73">
        <v>0</v>
      </c>
      <c r="Q70" s="74">
        <v>0</v>
      </c>
      <c r="R70" s="73">
        <v>0</v>
      </c>
      <c r="S70" s="74">
        <v>0</v>
      </c>
    </row>
    <row r="71" spans="1:19" ht="15.75">
      <c r="A71" s="173" t="s">
        <v>66</v>
      </c>
      <c r="B71" s="75" t="s">
        <v>61</v>
      </c>
      <c r="C71" s="76">
        <v>99</v>
      </c>
      <c r="D71" s="76">
        <v>0</v>
      </c>
      <c r="E71" s="77">
        <v>0</v>
      </c>
      <c r="F71" s="76">
        <v>0</v>
      </c>
      <c r="G71" s="77">
        <v>0</v>
      </c>
      <c r="H71" s="76">
        <v>0</v>
      </c>
      <c r="I71" s="77">
        <v>0</v>
      </c>
      <c r="J71" s="76">
        <v>0</v>
      </c>
      <c r="K71" s="77">
        <v>0</v>
      </c>
      <c r="L71" s="76">
        <v>0</v>
      </c>
      <c r="M71" s="77">
        <v>0</v>
      </c>
      <c r="N71" s="76">
        <v>0</v>
      </c>
      <c r="O71" s="77">
        <v>0</v>
      </c>
      <c r="P71" s="76">
        <v>0</v>
      </c>
      <c r="Q71" s="77">
        <v>0</v>
      </c>
      <c r="R71" s="76">
        <v>0</v>
      </c>
      <c r="S71" s="77">
        <v>0</v>
      </c>
    </row>
    <row r="72" spans="1:19" ht="15.75">
      <c r="A72" s="173" t="s">
        <v>67</v>
      </c>
      <c r="B72" s="72">
        <v>6</v>
      </c>
      <c r="C72" s="73">
        <v>25</v>
      </c>
      <c r="D72" s="73">
        <v>0</v>
      </c>
      <c r="E72" s="74">
        <v>0</v>
      </c>
      <c r="F72" s="73">
        <v>0</v>
      </c>
      <c r="G72" s="74">
        <v>0</v>
      </c>
      <c r="H72" s="73">
        <v>0</v>
      </c>
      <c r="I72" s="74">
        <v>0</v>
      </c>
      <c r="J72" s="73">
        <v>0</v>
      </c>
      <c r="K72" s="74">
        <v>0</v>
      </c>
      <c r="L72" s="73">
        <v>0</v>
      </c>
      <c r="M72" s="74">
        <v>0</v>
      </c>
      <c r="N72" s="73">
        <v>0</v>
      </c>
      <c r="O72" s="74">
        <v>0</v>
      </c>
      <c r="P72" s="73">
        <v>0</v>
      </c>
      <c r="Q72" s="74">
        <v>0</v>
      </c>
      <c r="R72" s="73">
        <v>0</v>
      </c>
      <c r="S72" s="74">
        <v>0</v>
      </c>
    </row>
    <row r="73" spans="1:19" ht="15.75">
      <c r="A73" s="173" t="s">
        <v>67</v>
      </c>
      <c r="B73" s="72">
        <v>7</v>
      </c>
      <c r="C73" s="73">
        <v>28</v>
      </c>
      <c r="D73" s="73">
        <v>0</v>
      </c>
      <c r="E73" s="74">
        <v>0</v>
      </c>
      <c r="F73" s="73">
        <v>0</v>
      </c>
      <c r="G73" s="74">
        <v>0</v>
      </c>
      <c r="H73" s="73">
        <v>0</v>
      </c>
      <c r="I73" s="74">
        <v>0</v>
      </c>
      <c r="J73" s="73">
        <v>0</v>
      </c>
      <c r="K73" s="74">
        <v>0</v>
      </c>
      <c r="L73" s="73">
        <v>0</v>
      </c>
      <c r="M73" s="74">
        <v>0</v>
      </c>
      <c r="N73" s="73">
        <v>0</v>
      </c>
      <c r="O73" s="74">
        <v>0</v>
      </c>
      <c r="P73" s="73">
        <v>0</v>
      </c>
      <c r="Q73" s="74">
        <v>0</v>
      </c>
      <c r="R73" s="73">
        <v>0</v>
      </c>
      <c r="S73" s="74">
        <v>0</v>
      </c>
    </row>
    <row r="74" spans="1:19" ht="15.75">
      <c r="A74" s="173" t="s">
        <v>67</v>
      </c>
      <c r="B74" s="72">
        <v>8</v>
      </c>
      <c r="C74" s="73">
        <v>29</v>
      </c>
      <c r="D74" s="73">
        <v>0</v>
      </c>
      <c r="E74" s="74">
        <v>0</v>
      </c>
      <c r="F74" s="73">
        <v>0</v>
      </c>
      <c r="G74" s="74">
        <v>0</v>
      </c>
      <c r="H74" s="73">
        <v>0</v>
      </c>
      <c r="I74" s="74">
        <v>0</v>
      </c>
      <c r="J74" s="73">
        <v>0</v>
      </c>
      <c r="K74" s="74">
        <v>0</v>
      </c>
      <c r="L74" s="73">
        <v>0</v>
      </c>
      <c r="M74" s="74">
        <v>0</v>
      </c>
      <c r="N74" s="73">
        <v>0</v>
      </c>
      <c r="O74" s="74">
        <v>0</v>
      </c>
      <c r="P74" s="73">
        <v>0</v>
      </c>
      <c r="Q74" s="74">
        <v>0</v>
      </c>
      <c r="R74" s="73">
        <v>0</v>
      </c>
      <c r="S74" s="74">
        <v>0</v>
      </c>
    </row>
    <row r="75" spans="1:19" ht="15.75">
      <c r="A75" s="173" t="s">
        <v>67</v>
      </c>
      <c r="B75" s="72">
        <v>9</v>
      </c>
      <c r="C75" s="73">
        <v>17</v>
      </c>
      <c r="D75" s="73">
        <v>0</v>
      </c>
      <c r="E75" s="74">
        <v>0</v>
      </c>
      <c r="F75" s="73">
        <v>0</v>
      </c>
      <c r="G75" s="74">
        <v>0</v>
      </c>
      <c r="H75" s="73">
        <v>0</v>
      </c>
      <c r="I75" s="74">
        <v>0</v>
      </c>
      <c r="J75" s="73">
        <v>0</v>
      </c>
      <c r="K75" s="74">
        <v>0</v>
      </c>
      <c r="L75" s="73">
        <v>0</v>
      </c>
      <c r="M75" s="74">
        <v>0</v>
      </c>
      <c r="N75" s="73">
        <v>0</v>
      </c>
      <c r="O75" s="74">
        <v>0</v>
      </c>
      <c r="P75" s="73">
        <v>0</v>
      </c>
      <c r="Q75" s="74">
        <v>0</v>
      </c>
      <c r="R75" s="73">
        <v>0</v>
      </c>
      <c r="S75" s="74">
        <v>0</v>
      </c>
    </row>
    <row r="76" spans="1:19" ht="15.75">
      <c r="A76" s="173" t="s">
        <v>67</v>
      </c>
      <c r="B76" s="75" t="s">
        <v>61</v>
      </c>
      <c r="C76" s="76">
        <v>99</v>
      </c>
      <c r="D76" s="76">
        <v>0</v>
      </c>
      <c r="E76" s="77">
        <v>0</v>
      </c>
      <c r="F76" s="76">
        <v>0</v>
      </c>
      <c r="G76" s="77">
        <v>0</v>
      </c>
      <c r="H76" s="76">
        <v>0</v>
      </c>
      <c r="I76" s="77">
        <v>0</v>
      </c>
      <c r="J76" s="76">
        <v>0</v>
      </c>
      <c r="K76" s="77">
        <v>0</v>
      </c>
      <c r="L76" s="76">
        <v>0</v>
      </c>
      <c r="M76" s="77">
        <v>0</v>
      </c>
      <c r="N76" s="76">
        <v>0</v>
      </c>
      <c r="O76" s="77">
        <v>0</v>
      </c>
      <c r="P76" s="76">
        <v>0</v>
      </c>
      <c r="Q76" s="77">
        <v>0</v>
      </c>
      <c r="R76" s="76">
        <v>0</v>
      </c>
      <c r="S76" s="77">
        <v>0</v>
      </c>
    </row>
    <row r="77" spans="1:19" ht="15.75">
      <c r="A77" s="173" t="s">
        <v>40</v>
      </c>
      <c r="B77" s="72">
        <v>6</v>
      </c>
      <c r="C77" s="73">
        <v>25</v>
      </c>
      <c r="D77" s="73">
        <v>8</v>
      </c>
      <c r="E77" s="74">
        <v>32</v>
      </c>
      <c r="F77" s="73">
        <v>6</v>
      </c>
      <c r="G77" s="74">
        <v>24</v>
      </c>
      <c r="H77" s="73">
        <v>6</v>
      </c>
      <c r="I77" s="74">
        <v>24</v>
      </c>
      <c r="J77" s="73">
        <v>4</v>
      </c>
      <c r="K77" s="74">
        <v>16</v>
      </c>
      <c r="L77" s="73">
        <v>1</v>
      </c>
      <c r="M77" s="74">
        <v>4</v>
      </c>
      <c r="N77" s="73">
        <v>20</v>
      </c>
      <c r="O77" s="74">
        <v>80</v>
      </c>
      <c r="P77" s="73">
        <v>0</v>
      </c>
      <c r="Q77" s="74">
        <v>0</v>
      </c>
      <c r="R77" s="73">
        <v>0</v>
      </c>
      <c r="S77" s="74">
        <v>0</v>
      </c>
    </row>
    <row r="78" spans="1:19" ht="15.75">
      <c r="A78" s="173" t="s">
        <v>40</v>
      </c>
      <c r="B78" s="72">
        <v>7</v>
      </c>
      <c r="C78" s="73">
        <v>28</v>
      </c>
      <c r="D78" s="73">
        <v>15</v>
      </c>
      <c r="E78" s="74">
        <v>53.57</v>
      </c>
      <c r="F78" s="73">
        <v>6</v>
      </c>
      <c r="G78" s="74">
        <v>21.43</v>
      </c>
      <c r="H78" s="73">
        <v>4</v>
      </c>
      <c r="I78" s="74">
        <v>14.29</v>
      </c>
      <c r="J78" s="73">
        <v>3</v>
      </c>
      <c r="K78" s="74">
        <v>10.71</v>
      </c>
      <c r="L78" s="73">
        <v>0</v>
      </c>
      <c r="M78" s="74">
        <v>0</v>
      </c>
      <c r="N78" s="73">
        <v>25</v>
      </c>
      <c r="O78" s="74">
        <v>89.29</v>
      </c>
      <c r="P78" s="73">
        <v>0</v>
      </c>
      <c r="Q78" s="74">
        <v>0</v>
      </c>
      <c r="R78" s="73">
        <v>0</v>
      </c>
      <c r="S78" s="74">
        <v>0</v>
      </c>
    </row>
    <row r="79" spans="1:19" ht="15.75">
      <c r="A79" s="173" t="s">
        <v>40</v>
      </c>
      <c r="B79" s="75" t="s">
        <v>61</v>
      </c>
      <c r="C79" s="76">
        <v>53</v>
      </c>
      <c r="D79" s="76">
        <v>23</v>
      </c>
      <c r="E79" s="77">
        <v>43.4</v>
      </c>
      <c r="F79" s="76">
        <v>12</v>
      </c>
      <c r="G79" s="77">
        <v>22.64</v>
      </c>
      <c r="H79" s="76">
        <v>10</v>
      </c>
      <c r="I79" s="77">
        <v>18.87</v>
      </c>
      <c r="J79" s="76">
        <v>7</v>
      </c>
      <c r="K79" s="77">
        <v>13.21</v>
      </c>
      <c r="L79" s="76">
        <v>1</v>
      </c>
      <c r="M79" s="77">
        <v>1.89</v>
      </c>
      <c r="N79" s="76">
        <v>45</v>
      </c>
      <c r="O79" s="77">
        <v>84.91</v>
      </c>
      <c r="P79" s="76">
        <v>0</v>
      </c>
      <c r="Q79" s="77">
        <v>0</v>
      </c>
      <c r="R79" s="76">
        <v>0</v>
      </c>
      <c r="S79" s="77">
        <v>0</v>
      </c>
    </row>
    <row r="80" spans="1:19" ht="15.75">
      <c r="A80" s="173" t="s">
        <v>68</v>
      </c>
      <c r="B80" s="72">
        <v>6</v>
      </c>
      <c r="C80" s="73">
        <v>25</v>
      </c>
      <c r="D80" s="73">
        <v>12</v>
      </c>
      <c r="E80" s="74">
        <v>48</v>
      </c>
      <c r="F80" s="73">
        <v>7</v>
      </c>
      <c r="G80" s="74">
        <v>28</v>
      </c>
      <c r="H80" s="73">
        <v>6</v>
      </c>
      <c r="I80" s="74">
        <v>24</v>
      </c>
      <c r="J80" s="73">
        <v>0</v>
      </c>
      <c r="K80" s="74">
        <v>0</v>
      </c>
      <c r="L80" s="73">
        <v>0</v>
      </c>
      <c r="M80" s="74">
        <v>0</v>
      </c>
      <c r="N80" s="73">
        <v>25</v>
      </c>
      <c r="O80" s="74">
        <v>100</v>
      </c>
      <c r="P80" s="73">
        <v>0</v>
      </c>
      <c r="Q80" s="74">
        <v>0</v>
      </c>
      <c r="R80" s="73">
        <v>0</v>
      </c>
      <c r="S80" s="74">
        <v>0</v>
      </c>
    </row>
    <row r="81" spans="1:19" ht="15.75">
      <c r="A81" s="173" t="s">
        <v>68</v>
      </c>
      <c r="B81" s="72">
        <v>7</v>
      </c>
      <c r="C81" s="73">
        <v>28</v>
      </c>
      <c r="D81" s="73">
        <v>12</v>
      </c>
      <c r="E81" s="74">
        <v>42.86</v>
      </c>
      <c r="F81" s="73">
        <v>7</v>
      </c>
      <c r="G81" s="74">
        <v>25</v>
      </c>
      <c r="H81" s="73">
        <v>7</v>
      </c>
      <c r="I81" s="74">
        <v>25</v>
      </c>
      <c r="J81" s="73">
        <v>2</v>
      </c>
      <c r="K81" s="74">
        <v>7.14</v>
      </c>
      <c r="L81" s="73">
        <v>0</v>
      </c>
      <c r="M81" s="74">
        <v>0</v>
      </c>
      <c r="N81" s="73">
        <v>26</v>
      </c>
      <c r="O81" s="74">
        <v>92.86</v>
      </c>
      <c r="P81" s="73">
        <v>0</v>
      </c>
      <c r="Q81" s="74">
        <v>0</v>
      </c>
      <c r="R81" s="73">
        <v>0</v>
      </c>
      <c r="S81" s="74">
        <v>0</v>
      </c>
    </row>
    <row r="82" spans="1:19" ht="15.75">
      <c r="A82" s="173" t="s">
        <v>68</v>
      </c>
      <c r="B82" s="75" t="s">
        <v>61</v>
      </c>
      <c r="C82" s="76">
        <v>53</v>
      </c>
      <c r="D82" s="76">
        <v>24</v>
      </c>
      <c r="E82" s="77">
        <v>45.28</v>
      </c>
      <c r="F82" s="76">
        <v>14</v>
      </c>
      <c r="G82" s="77">
        <v>26.42</v>
      </c>
      <c r="H82" s="76">
        <v>13</v>
      </c>
      <c r="I82" s="77">
        <v>24.53</v>
      </c>
      <c r="J82" s="76">
        <v>2</v>
      </c>
      <c r="K82" s="77">
        <v>3.77</v>
      </c>
      <c r="L82" s="76">
        <v>0</v>
      </c>
      <c r="M82" s="77">
        <v>0</v>
      </c>
      <c r="N82" s="76">
        <v>51</v>
      </c>
      <c r="O82" s="77">
        <v>96.23</v>
      </c>
      <c r="P82" s="76">
        <v>0</v>
      </c>
      <c r="Q82" s="77">
        <v>0</v>
      </c>
      <c r="R82" s="76">
        <v>0</v>
      </c>
      <c r="S82" s="77">
        <v>0</v>
      </c>
    </row>
    <row r="83" spans="1:19" ht="15.75">
      <c r="A83" s="173" t="s">
        <v>69</v>
      </c>
      <c r="B83" s="72">
        <v>6</v>
      </c>
      <c r="C83" s="73">
        <v>25</v>
      </c>
      <c r="D83" s="73">
        <v>0</v>
      </c>
      <c r="E83" s="74">
        <v>0</v>
      </c>
      <c r="F83" s="73">
        <v>0</v>
      </c>
      <c r="G83" s="74">
        <v>0</v>
      </c>
      <c r="H83" s="73">
        <v>0</v>
      </c>
      <c r="I83" s="74">
        <v>0</v>
      </c>
      <c r="J83" s="73">
        <v>0</v>
      </c>
      <c r="K83" s="74">
        <v>0</v>
      </c>
      <c r="L83" s="73">
        <v>0</v>
      </c>
      <c r="M83" s="74">
        <v>0</v>
      </c>
      <c r="N83" s="73">
        <v>0</v>
      </c>
      <c r="O83" s="74">
        <v>0</v>
      </c>
      <c r="P83" s="73">
        <v>25</v>
      </c>
      <c r="Q83" s="74">
        <v>100</v>
      </c>
      <c r="R83" s="73">
        <v>0</v>
      </c>
      <c r="S83" s="74">
        <v>0</v>
      </c>
    </row>
    <row r="84" spans="1:19" ht="15.75">
      <c r="A84" s="173" t="s">
        <v>69</v>
      </c>
      <c r="B84" s="72">
        <v>7</v>
      </c>
      <c r="C84" s="73">
        <v>28</v>
      </c>
      <c r="D84" s="73">
        <v>0</v>
      </c>
      <c r="E84" s="74">
        <v>0</v>
      </c>
      <c r="F84" s="73">
        <v>0</v>
      </c>
      <c r="G84" s="74">
        <v>0</v>
      </c>
      <c r="H84" s="73">
        <v>0</v>
      </c>
      <c r="I84" s="74">
        <v>0</v>
      </c>
      <c r="J84" s="73">
        <v>0</v>
      </c>
      <c r="K84" s="74">
        <v>0</v>
      </c>
      <c r="L84" s="73">
        <v>0</v>
      </c>
      <c r="M84" s="74">
        <v>0</v>
      </c>
      <c r="N84" s="73">
        <v>0</v>
      </c>
      <c r="O84" s="74">
        <v>0</v>
      </c>
      <c r="P84" s="73">
        <v>28</v>
      </c>
      <c r="Q84" s="74">
        <v>100</v>
      </c>
      <c r="R84" s="73">
        <v>0</v>
      </c>
      <c r="S84" s="74">
        <v>0</v>
      </c>
    </row>
    <row r="85" spans="1:19" ht="15.75">
      <c r="A85" s="173" t="s">
        <v>69</v>
      </c>
      <c r="B85" s="75" t="s">
        <v>61</v>
      </c>
      <c r="C85" s="76">
        <v>53</v>
      </c>
      <c r="D85" s="76">
        <v>0</v>
      </c>
      <c r="E85" s="77">
        <v>0</v>
      </c>
      <c r="F85" s="76">
        <v>0</v>
      </c>
      <c r="G85" s="77">
        <v>0</v>
      </c>
      <c r="H85" s="76">
        <v>0</v>
      </c>
      <c r="I85" s="77">
        <v>0</v>
      </c>
      <c r="J85" s="76">
        <v>0</v>
      </c>
      <c r="K85" s="77">
        <v>0</v>
      </c>
      <c r="L85" s="76">
        <v>0</v>
      </c>
      <c r="M85" s="77">
        <v>0</v>
      </c>
      <c r="N85" s="76">
        <v>0</v>
      </c>
      <c r="O85" s="77">
        <v>0</v>
      </c>
      <c r="P85" s="76">
        <v>53</v>
      </c>
      <c r="Q85" s="77">
        <v>100</v>
      </c>
      <c r="R85" s="76">
        <v>0</v>
      </c>
      <c r="S85" s="77">
        <v>0</v>
      </c>
    </row>
    <row r="86" spans="1:19" ht="15.75">
      <c r="A86" s="173" t="s">
        <v>23</v>
      </c>
      <c r="B86" s="72">
        <v>6</v>
      </c>
      <c r="C86" s="73">
        <v>25</v>
      </c>
      <c r="D86" s="73">
        <v>0</v>
      </c>
      <c r="E86" s="74">
        <v>0</v>
      </c>
      <c r="F86" s="73">
        <v>0</v>
      </c>
      <c r="G86" s="74">
        <v>0</v>
      </c>
      <c r="H86" s="73">
        <v>0</v>
      </c>
      <c r="I86" s="74">
        <v>0</v>
      </c>
      <c r="J86" s="73">
        <v>0</v>
      </c>
      <c r="K86" s="74">
        <v>0</v>
      </c>
      <c r="L86" s="73">
        <v>0</v>
      </c>
      <c r="M86" s="74">
        <v>0</v>
      </c>
      <c r="N86" s="73">
        <v>0</v>
      </c>
      <c r="O86" s="74">
        <v>0</v>
      </c>
      <c r="P86" s="73">
        <v>25</v>
      </c>
      <c r="Q86" s="74">
        <v>100</v>
      </c>
      <c r="R86" s="73">
        <v>0</v>
      </c>
      <c r="S86" s="74">
        <v>0</v>
      </c>
    </row>
    <row r="87" spans="1:19" ht="15.75">
      <c r="A87" s="173" t="s">
        <v>23</v>
      </c>
      <c r="B87" s="72">
        <v>7</v>
      </c>
      <c r="C87" s="73">
        <v>28</v>
      </c>
      <c r="D87" s="73">
        <v>0</v>
      </c>
      <c r="E87" s="74">
        <v>0</v>
      </c>
      <c r="F87" s="73">
        <v>0</v>
      </c>
      <c r="G87" s="74">
        <v>0</v>
      </c>
      <c r="H87" s="73">
        <v>0</v>
      </c>
      <c r="I87" s="74">
        <v>0</v>
      </c>
      <c r="J87" s="73">
        <v>0</v>
      </c>
      <c r="K87" s="74">
        <v>0</v>
      </c>
      <c r="L87" s="73">
        <v>0</v>
      </c>
      <c r="M87" s="74">
        <v>0</v>
      </c>
      <c r="N87" s="73">
        <v>0</v>
      </c>
      <c r="O87" s="74">
        <v>0</v>
      </c>
      <c r="P87" s="73">
        <v>28</v>
      </c>
      <c r="Q87" s="74">
        <v>100</v>
      </c>
      <c r="R87" s="73">
        <v>0</v>
      </c>
      <c r="S87" s="74">
        <v>0</v>
      </c>
    </row>
    <row r="88" spans="1:19" ht="15.75">
      <c r="A88" s="173" t="s">
        <v>23</v>
      </c>
      <c r="B88" s="75" t="s">
        <v>61</v>
      </c>
      <c r="C88" s="76">
        <v>53</v>
      </c>
      <c r="D88" s="76">
        <v>0</v>
      </c>
      <c r="E88" s="77">
        <v>0</v>
      </c>
      <c r="F88" s="76">
        <v>0</v>
      </c>
      <c r="G88" s="77">
        <v>0</v>
      </c>
      <c r="H88" s="76">
        <v>0</v>
      </c>
      <c r="I88" s="77">
        <v>0</v>
      </c>
      <c r="J88" s="76">
        <v>0</v>
      </c>
      <c r="K88" s="77">
        <v>0</v>
      </c>
      <c r="L88" s="76">
        <v>0</v>
      </c>
      <c r="M88" s="77">
        <v>0</v>
      </c>
      <c r="N88" s="76">
        <v>0</v>
      </c>
      <c r="O88" s="77">
        <v>0</v>
      </c>
      <c r="P88" s="76">
        <v>53</v>
      </c>
      <c r="Q88" s="77">
        <v>100</v>
      </c>
      <c r="R88" s="76">
        <v>0</v>
      </c>
      <c r="S88" s="77">
        <v>0</v>
      </c>
    </row>
    <row r="89" spans="1:19" ht="15.75">
      <c r="A89" s="173" t="s">
        <v>70</v>
      </c>
      <c r="B89" s="72">
        <v>6</v>
      </c>
      <c r="C89" s="73">
        <v>25</v>
      </c>
      <c r="D89" s="73">
        <v>0</v>
      </c>
      <c r="E89" s="74">
        <v>0</v>
      </c>
      <c r="F89" s="73">
        <v>0</v>
      </c>
      <c r="G89" s="74">
        <v>0</v>
      </c>
      <c r="H89" s="73">
        <v>0</v>
      </c>
      <c r="I89" s="74">
        <v>0</v>
      </c>
      <c r="J89" s="73">
        <v>0</v>
      </c>
      <c r="K89" s="74">
        <v>0</v>
      </c>
      <c r="L89" s="73">
        <v>0</v>
      </c>
      <c r="M89" s="74">
        <v>0</v>
      </c>
      <c r="N89" s="73">
        <v>0</v>
      </c>
      <c r="O89" s="74">
        <v>0</v>
      </c>
      <c r="P89" s="73">
        <v>25</v>
      </c>
      <c r="Q89" s="74">
        <v>100</v>
      </c>
      <c r="R89" s="73">
        <v>0</v>
      </c>
      <c r="S89" s="74">
        <v>0</v>
      </c>
    </row>
    <row r="90" spans="1:19" ht="15.75">
      <c r="A90" s="173" t="s">
        <v>70</v>
      </c>
      <c r="B90" s="72">
        <v>7</v>
      </c>
      <c r="C90" s="73">
        <v>28</v>
      </c>
      <c r="D90" s="73">
        <v>0</v>
      </c>
      <c r="E90" s="74">
        <v>0</v>
      </c>
      <c r="F90" s="73">
        <v>0</v>
      </c>
      <c r="G90" s="74">
        <v>0</v>
      </c>
      <c r="H90" s="73">
        <v>0</v>
      </c>
      <c r="I90" s="74">
        <v>0</v>
      </c>
      <c r="J90" s="73">
        <v>0</v>
      </c>
      <c r="K90" s="74">
        <v>0</v>
      </c>
      <c r="L90" s="73">
        <v>0</v>
      </c>
      <c r="M90" s="74">
        <v>0</v>
      </c>
      <c r="N90" s="73">
        <v>0</v>
      </c>
      <c r="O90" s="74">
        <v>0</v>
      </c>
      <c r="P90" s="73">
        <v>28</v>
      </c>
      <c r="Q90" s="74">
        <v>100</v>
      </c>
      <c r="R90" s="73">
        <v>0</v>
      </c>
      <c r="S90" s="74">
        <v>0</v>
      </c>
    </row>
    <row r="91" spans="1:19" ht="15.75">
      <c r="A91" s="173" t="s">
        <v>70</v>
      </c>
      <c r="B91" s="75" t="s">
        <v>61</v>
      </c>
      <c r="C91" s="76">
        <v>53</v>
      </c>
      <c r="D91" s="76">
        <v>0</v>
      </c>
      <c r="E91" s="77">
        <v>0</v>
      </c>
      <c r="F91" s="76">
        <v>0</v>
      </c>
      <c r="G91" s="77">
        <v>0</v>
      </c>
      <c r="H91" s="76">
        <v>0</v>
      </c>
      <c r="I91" s="77">
        <v>0</v>
      </c>
      <c r="J91" s="76">
        <v>0</v>
      </c>
      <c r="K91" s="77">
        <v>0</v>
      </c>
      <c r="L91" s="76">
        <v>0</v>
      </c>
      <c r="M91" s="77">
        <v>0</v>
      </c>
      <c r="N91" s="76">
        <v>0</v>
      </c>
      <c r="O91" s="77">
        <v>0</v>
      </c>
      <c r="P91" s="76">
        <v>53</v>
      </c>
      <c r="Q91" s="77">
        <v>100</v>
      </c>
      <c r="R91" s="76">
        <v>0</v>
      </c>
      <c r="S91" s="77">
        <v>0</v>
      </c>
    </row>
    <row r="92" spans="1:19" ht="15.75">
      <c r="A92" s="173" t="s">
        <v>24</v>
      </c>
      <c r="B92" s="72">
        <v>6</v>
      </c>
      <c r="C92" s="73">
        <v>25</v>
      </c>
      <c r="D92" s="73">
        <v>0</v>
      </c>
      <c r="E92" s="74">
        <v>0</v>
      </c>
      <c r="F92" s="73">
        <v>0</v>
      </c>
      <c r="G92" s="74">
        <v>0</v>
      </c>
      <c r="H92" s="73">
        <v>0</v>
      </c>
      <c r="I92" s="74">
        <v>0</v>
      </c>
      <c r="J92" s="73">
        <v>0</v>
      </c>
      <c r="K92" s="74">
        <v>0</v>
      </c>
      <c r="L92" s="73">
        <v>0</v>
      </c>
      <c r="M92" s="74">
        <v>0</v>
      </c>
      <c r="N92" s="73">
        <v>0</v>
      </c>
      <c r="O92" s="74">
        <v>0</v>
      </c>
      <c r="P92" s="73">
        <v>25</v>
      </c>
      <c r="Q92" s="74">
        <v>100</v>
      </c>
      <c r="R92" s="73">
        <v>0</v>
      </c>
      <c r="S92" s="74">
        <v>0</v>
      </c>
    </row>
    <row r="93" spans="1:19" ht="15.75">
      <c r="A93" s="173" t="s">
        <v>24</v>
      </c>
      <c r="B93" s="72">
        <v>7</v>
      </c>
      <c r="C93" s="73">
        <v>28</v>
      </c>
      <c r="D93" s="73">
        <v>0</v>
      </c>
      <c r="E93" s="74">
        <v>0</v>
      </c>
      <c r="F93" s="73">
        <v>0</v>
      </c>
      <c r="G93" s="74">
        <v>0</v>
      </c>
      <c r="H93" s="73">
        <v>0</v>
      </c>
      <c r="I93" s="74">
        <v>0</v>
      </c>
      <c r="J93" s="73">
        <v>0</v>
      </c>
      <c r="K93" s="74">
        <v>0</v>
      </c>
      <c r="L93" s="73">
        <v>0</v>
      </c>
      <c r="M93" s="74">
        <v>0</v>
      </c>
      <c r="N93" s="73">
        <v>0</v>
      </c>
      <c r="O93" s="74">
        <v>0</v>
      </c>
      <c r="P93" s="73">
        <v>16</v>
      </c>
      <c r="Q93" s="74">
        <v>57.14</v>
      </c>
      <c r="R93" s="73">
        <v>0</v>
      </c>
      <c r="S93" s="74">
        <v>0</v>
      </c>
    </row>
    <row r="94" spans="1:19" ht="15.75">
      <c r="A94" s="173" t="s">
        <v>24</v>
      </c>
      <c r="B94" s="75" t="s">
        <v>61</v>
      </c>
      <c r="C94" s="76">
        <v>53</v>
      </c>
      <c r="D94" s="76">
        <v>0</v>
      </c>
      <c r="E94" s="77">
        <v>0</v>
      </c>
      <c r="F94" s="76">
        <v>0</v>
      </c>
      <c r="G94" s="77">
        <v>0</v>
      </c>
      <c r="H94" s="76">
        <v>0</v>
      </c>
      <c r="I94" s="77">
        <v>0</v>
      </c>
      <c r="J94" s="76">
        <v>0</v>
      </c>
      <c r="K94" s="77">
        <v>0</v>
      </c>
      <c r="L94" s="76">
        <v>0</v>
      </c>
      <c r="M94" s="77">
        <v>0</v>
      </c>
      <c r="N94" s="76">
        <v>0</v>
      </c>
      <c r="O94" s="77">
        <v>0</v>
      </c>
      <c r="P94" s="76">
        <v>41</v>
      </c>
      <c r="Q94" s="77">
        <v>77.36</v>
      </c>
      <c r="R94" s="76">
        <v>0</v>
      </c>
      <c r="S94" s="77">
        <v>0</v>
      </c>
    </row>
  </sheetData>
  <mergeCells count="40">
    <mergeCell ref="A80:A82"/>
    <mergeCell ref="A83:A85"/>
    <mergeCell ref="A86:A88"/>
    <mergeCell ref="A89:A91"/>
    <mergeCell ref="A92:A94"/>
    <mergeCell ref="A77:A79"/>
    <mergeCell ref="A32:A34"/>
    <mergeCell ref="A35:A39"/>
    <mergeCell ref="A40:A44"/>
    <mergeCell ref="A45:A49"/>
    <mergeCell ref="A50:A52"/>
    <mergeCell ref="A53:A55"/>
    <mergeCell ref="A56:A58"/>
    <mergeCell ref="A59:A63"/>
    <mergeCell ref="A64:A66"/>
    <mergeCell ref="A67:A71"/>
    <mergeCell ref="A72:A76"/>
    <mergeCell ref="A1:I1"/>
    <mergeCell ref="A2:I2"/>
    <mergeCell ref="A4:AB4"/>
    <mergeCell ref="A5:AB5"/>
    <mergeCell ref="A7:A9"/>
    <mergeCell ref="B7:B9"/>
    <mergeCell ref="C7:O7"/>
    <mergeCell ref="P7:AB7"/>
    <mergeCell ref="P8:P9"/>
    <mergeCell ref="Q8:R8"/>
    <mergeCell ref="S8:T8"/>
    <mergeCell ref="U8:V8"/>
    <mergeCell ref="W8:X8"/>
    <mergeCell ref="L8:M8"/>
    <mergeCell ref="N8:O8"/>
    <mergeCell ref="D8:E8"/>
    <mergeCell ref="Y8:Z8"/>
    <mergeCell ref="AA8:AB8"/>
    <mergeCell ref="C8:C9"/>
    <mergeCell ref="A29:A31"/>
    <mergeCell ref="H8:I8"/>
    <mergeCell ref="J8:K8"/>
    <mergeCell ref="F8:G8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workbookViewId="0">
      <selection sqref="A1:AB28"/>
    </sheetView>
  </sheetViews>
  <sheetFormatPr defaultRowHeight="15"/>
  <sheetData>
    <row r="1" spans="1:28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</row>
    <row r="2" spans="1:28" ht="18.75">
      <c r="A2" s="164" t="s">
        <v>58</v>
      </c>
      <c r="B2" s="164"/>
      <c r="C2" s="164"/>
      <c r="D2" s="164"/>
      <c r="E2" s="164"/>
      <c r="F2" s="164"/>
      <c r="G2" s="164"/>
      <c r="H2" s="164"/>
      <c r="I2" s="164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</row>
    <row r="3" spans="1:28">
      <c r="A3" s="1"/>
    </row>
    <row r="4" spans="1:28" ht="18.75">
      <c r="A4" s="130" t="s">
        <v>1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</row>
    <row r="5" spans="1:28" ht="18.75">
      <c r="A5" s="131" t="s">
        <v>2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</row>
    <row r="6" spans="1:28">
      <c r="A6" s="1"/>
    </row>
    <row r="7" spans="1:28">
      <c r="A7" s="136" t="s">
        <v>3</v>
      </c>
      <c r="B7" s="136" t="s">
        <v>4</v>
      </c>
      <c r="C7" s="160" t="s">
        <v>5</v>
      </c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 t="s">
        <v>6</v>
      </c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</row>
    <row r="8" spans="1:28">
      <c r="A8" s="136"/>
      <c r="B8" s="136"/>
      <c r="C8" s="165" t="s">
        <v>7</v>
      </c>
      <c r="D8" s="160" t="s">
        <v>8</v>
      </c>
      <c r="E8" s="160"/>
      <c r="F8" s="160" t="s">
        <v>9</v>
      </c>
      <c r="G8" s="160"/>
      <c r="H8" s="160" t="s">
        <v>10</v>
      </c>
      <c r="I8" s="160"/>
      <c r="J8" s="160" t="s">
        <v>11</v>
      </c>
      <c r="K8" s="160"/>
      <c r="L8" s="160" t="s">
        <v>12</v>
      </c>
      <c r="M8" s="160"/>
      <c r="N8" s="160" t="s">
        <v>13</v>
      </c>
      <c r="O8" s="160"/>
      <c r="P8" s="165" t="s">
        <v>7</v>
      </c>
      <c r="Q8" s="160" t="s">
        <v>14</v>
      </c>
      <c r="R8" s="160"/>
      <c r="S8" s="160" t="s">
        <v>9</v>
      </c>
      <c r="T8" s="160"/>
      <c r="U8" s="160" t="s">
        <v>15</v>
      </c>
      <c r="V8" s="160"/>
      <c r="W8" s="160" t="s">
        <v>16</v>
      </c>
      <c r="X8" s="160"/>
      <c r="Y8" s="160" t="s">
        <v>12</v>
      </c>
      <c r="Z8" s="160"/>
      <c r="AA8" s="160" t="s">
        <v>13</v>
      </c>
      <c r="AB8" s="160"/>
    </row>
    <row r="9" spans="1:28">
      <c r="A9" s="136"/>
      <c r="B9" s="136"/>
      <c r="C9" s="160"/>
      <c r="D9" s="33" t="s">
        <v>17</v>
      </c>
      <c r="E9" s="33" t="s">
        <v>18</v>
      </c>
      <c r="F9" s="33" t="s">
        <v>17</v>
      </c>
      <c r="G9" s="33" t="s">
        <v>18</v>
      </c>
      <c r="H9" s="33" t="s">
        <v>17</v>
      </c>
      <c r="I9" s="33" t="s">
        <v>18</v>
      </c>
      <c r="J9" s="33" t="s">
        <v>17</v>
      </c>
      <c r="K9" s="33" t="s">
        <v>18</v>
      </c>
      <c r="L9" s="33" t="s">
        <v>17</v>
      </c>
      <c r="M9" s="33" t="s">
        <v>18</v>
      </c>
      <c r="N9" s="33" t="s">
        <v>17</v>
      </c>
      <c r="O9" s="33" t="s">
        <v>18</v>
      </c>
      <c r="P9" s="160"/>
      <c r="Q9" s="33" t="s">
        <v>17</v>
      </c>
      <c r="R9" s="33" t="s">
        <v>18</v>
      </c>
      <c r="S9" s="33" t="s">
        <v>17</v>
      </c>
      <c r="T9" s="33" t="s">
        <v>18</v>
      </c>
      <c r="U9" s="33" t="s">
        <v>17</v>
      </c>
      <c r="V9" s="33" t="s">
        <v>18</v>
      </c>
      <c r="W9" s="33" t="s">
        <v>17</v>
      </c>
      <c r="X9" s="33" t="s">
        <v>18</v>
      </c>
      <c r="Y9" s="33" t="s">
        <v>17</v>
      </c>
      <c r="Z9" s="33" t="s">
        <v>18</v>
      </c>
      <c r="AA9" s="33" t="s">
        <v>17</v>
      </c>
      <c r="AB9" s="33" t="s">
        <v>18</v>
      </c>
    </row>
    <row r="10" spans="1:28">
      <c r="A10" s="31">
        <v>1</v>
      </c>
      <c r="B10" s="3" t="s">
        <v>19</v>
      </c>
      <c r="C10" s="5">
        <v>293</v>
      </c>
      <c r="D10" s="5">
        <v>205</v>
      </c>
      <c r="E10" s="6">
        <v>69.97</v>
      </c>
      <c r="F10" s="5">
        <v>55</v>
      </c>
      <c r="G10" s="6">
        <v>18.77</v>
      </c>
      <c r="H10" s="5">
        <v>21</v>
      </c>
      <c r="I10" s="6">
        <v>7.17</v>
      </c>
      <c r="J10" s="5">
        <v>11</v>
      </c>
      <c r="K10" s="6">
        <v>3.75</v>
      </c>
      <c r="L10" s="5">
        <v>1</v>
      </c>
      <c r="M10" s="6">
        <v>0.34</v>
      </c>
      <c r="N10" s="5">
        <v>281</v>
      </c>
      <c r="O10" s="6">
        <v>95.9</v>
      </c>
      <c r="P10" s="5">
        <v>293</v>
      </c>
      <c r="Q10" s="5">
        <v>221</v>
      </c>
      <c r="R10" s="6">
        <v>75.430000000000007</v>
      </c>
      <c r="S10" s="5">
        <v>46</v>
      </c>
      <c r="T10" s="6">
        <v>15.7</v>
      </c>
      <c r="U10" s="5">
        <v>24</v>
      </c>
      <c r="V10" s="6">
        <v>8.19</v>
      </c>
      <c r="W10" s="5">
        <v>2</v>
      </c>
      <c r="X10" s="6">
        <v>0.68</v>
      </c>
      <c r="Y10" s="5">
        <v>0</v>
      </c>
      <c r="Z10" s="6">
        <v>0</v>
      </c>
      <c r="AA10" s="5">
        <v>291</v>
      </c>
      <c r="AB10" s="6">
        <v>99.32</v>
      </c>
    </row>
    <row r="11" spans="1:28">
      <c r="A11" s="31">
        <v>2</v>
      </c>
      <c r="B11" s="3" t="s">
        <v>20</v>
      </c>
      <c r="C11" s="5">
        <v>291</v>
      </c>
      <c r="D11" s="5">
        <v>209</v>
      </c>
      <c r="E11" s="6">
        <v>71.819999999999993</v>
      </c>
      <c r="F11" s="5">
        <v>55</v>
      </c>
      <c r="G11" s="6">
        <v>18.899999999999999</v>
      </c>
      <c r="H11" s="5">
        <v>21</v>
      </c>
      <c r="I11" s="6">
        <v>7.22</v>
      </c>
      <c r="J11" s="5">
        <v>5</v>
      </c>
      <c r="K11" s="6">
        <v>1.72</v>
      </c>
      <c r="L11" s="5">
        <v>1</v>
      </c>
      <c r="M11" s="6">
        <v>0.34</v>
      </c>
      <c r="N11" s="5">
        <v>285</v>
      </c>
      <c r="O11" s="6">
        <v>97.94</v>
      </c>
      <c r="P11" s="7">
        <v>291</v>
      </c>
      <c r="Q11" s="7">
        <v>235</v>
      </c>
      <c r="R11" s="7">
        <v>80.760000000000005</v>
      </c>
      <c r="S11" s="7">
        <v>47</v>
      </c>
      <c r="T11" s="7">
        <v>16.149999999999999</v>
      </c>
      <c r="U11" s="7">
        <v>7</v>
      </c>
      <c r="V11" s="7">
        <v>2.41</v>
      </c>
      <c r="W11" s="7">
        <v>2</v>
      </c>
      <c r="X11" s="7">
        <v>0.69</v>
      </c>
      <c r="Y11" s="7">
        <v>0</v>
      </c>
      <c r="Z11" s="7">
        <v>0</v>
      </c>
      <c r="AA11" s="5">
        <v>289</v>
      </c>
      <c r="AB11" s="6">
        <v>99.31</v>
      </c>
    </row>
    <row r="12" spans="1:28">
      <c r="A12" s="31">
        <v>3</v>
      </c>
      <c r="B12" s="3" t="s">
        <v>21</v>
      </c>
      <c r="C12" s="5">
        <v>291</v>
      </c>
      <c r="D12" s="5">
        <v>114</v>
      </c>
      <c r="E12" s="6">
        <v>39.18</v>
      </c>
      <c r="F12" s="5">
        <v>101</v>
      </c>
      <c r="G12" s="6">
        <v>34.71</v>
      </c>
      <c r="H12" s="5">
        <v>58</v>
      </c>
      <c r="I12" s="6">
        <v>19.93</v>
      </c>
      <c r="J12" s="5">
        <v>16</v>
      </c>
      <c r="K12" s="6">
        <v>5.5</v>
      </c>
      <c r="L12" s="5">
        <v>2</v>
      </c>
      <c r="M12" s="6">
        <v>0.69</v>
      </c>
      <c r="N12" s="5">
        <v>273</v>
      </c>
      <c r="O12" s="6">
        <v>93.81</v>
      </c>
      <c r="P12" s="7">
        <v>291</v>
      </c>
      <c r="Q12" s="7">
        <v>186</v>
      </c>
      <c r="R12" s="7">
        <v>63.92</v>
      </c>
      <c r="S12" s="7">
        <v>85</v>
      </c>
      <c r="T12" s="7">
        <v>29.21</v>
      </c>
      <c r="U12" s="7">
        <v>16</v>
      </c>
      <c r="V12" s="7">
        <v>5.5</v>
      </c>
      <c r="W12" s="7">
        <v>4</v>
      </c>
      <c r="X12" s="7">
        <v>1.37</v>
      </c>
      <c r="Y12" s="7">
        <v>0</v>
      </c>
      <c r="Z12" s="7">
        <v>0</v>
      </c>
      <c r="AA12" s="5">
        <v>287</v>
      </c>
      <c r="AB12" s="6">
        <v>98.63</v>
      </c>
    </row>
    <row r="13" spans="1:28">
      <c r="A13" s="31">
        <v>4</v>
      </c>
      <c r="B13" s="3" t="s">
        <v>22</v>
      </c>
      <c r="C13" s="5">
        <v>291</v>
      </c>
      <c r="D13" s="5">
        <v>291</v>
      </c>
      <c r="E13" s="6">
        <v>100</v>
      </c>
      <c r="F13" s="5">
        <v>0</v>
      </c>
      <c r="G13" s="6">
        <v>0</v>
      </c>
      <c r="H13" s="5">
        <v>0</v>
      </c>
      <c r="I13" s="6">
        <v>0</v>
      </c>
      <c r="J13" s="5">
        <v>0</v>
      </c>
      <c r="K13" s="6">
        <v>0</v>
      </c>
      <c r="L13" s="5">
        <v>0</v>
      </c>
      <c r="M13" s="6">
        <v>0</v>
      </c>
      <c r="N13" s="5">
        <v>291</v>
      </c>
      <c r="O13" s="6">
        <v>100</v>
      </c>
      <c r="P13" s="7">
        <v>291</v>
      </c>
      <c r="Q13" s="7">
        <v>291</v>
      </c>
      <c r="R13" s="7">
        <v>100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5">
        <v>291</v>
      </c>
      <c r="AB13" s="6">
        <v>100</v>
      </c>
    </row>
    <row r="14" spans="1:28">
      <c r="A14" s="31">
        <v>5</v>
      </c>
      <c r="B14" s="3" t="s">
        <v>23</v>
      </c>
      <c r="C14" s="5">
        <v>291</v>
      </c>
      <c r="D14" s="5">
        <v>291</v>
      </c>
      <c r="E14" s="6">
        <v>100</v>
      </c>
      <c r="F14" s="5">
        <v>0</v>
      </c>
      <c r="G14" s="6">
        <v>0</v>
      </c>
      <c r="H14" s="5">
        <v>0</v>
      </c>
      <c r="I14" s="6">
        <v>0</v>
      </c>
      <c r="J14" s="5">
        <v>0</v>
      </c>
      <c r="K14" s="6">
        <v>0</v>
      </c>
      <c r="L14" s="5">
        <v>0</v>
      </c>
      <c r="M14" s="6">
        <v>0</v>
      </c>
      <c r="N14" s="5">
        <v>291</v>
      </c>
      <c r="O14" s="6">
        <v>100</v>
      </c>
      <c r="P14" s="7">
        <v>291</v>
      </c>
      <c r="Q14" s="7">
        <v>291</v>
      </c>
      <c r="R14" s="7">
        <v>100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5">
        <v>291</v>
      </c>
      <c r="AB14" s="6">
        <v>100</v>
      </c>
    </row>
    <row r="15" spans="1:28">
      <c r="A15" s="31">
        <v>6</v>
      </c>
      <c r="B15" s="3" t="s">
        <v>24</v>
      </c>
      <c r="C15" s="7">
        <v>291</v>
      </c>
      <c r="D15" s="7">
        <v>191</v>
      </c>
      <c r="E15" s="7">
        <v>65.64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100</v>
      </c>
      <c r="M15" s="7">
        <v>34.36</v>
      </c>
      <c r="N15" s="7">
        <v>191</v>
      </c>
      <c r="O15" s="7">
        <v>65.64</v>
      </c>
      <c r="P15" s="7">
        <v>291</v>
      </c>
      <c r="Q15" s="7">
        <v>191</v>
      </c>
      <c r="R15" s="7">
        <v>65.64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100</v>
      </c>
      <c r="Z15" s="7">
        <v>34.36</v>
      </c>
      <c r="AA15" s="7">
        <v>191</v>
      </c>
      <c r="AB15" s="7">
        <v>65.64</v>
      </c>
    </row>
    <row r="16" spans="1:28">
      <c r="A16" s="31">
        <v>7</v>
      </c>
      <c r="B16" s="3" t="s">
        <v>25</v>
      </c>
      <c r="C16" s="5">
        <v>584</v>
      </c>
      <c r="D16" s="5">
        <v>365</v>
      </c>
      <c r="E16" s="6">
        <v>62.5</v>
      </c>
      <c r="F16" s="5">
        <v>127</v>
      </c>
      <c r="G16" s="6">
        <v>21.75</v>
      </c>
      <c r="H16" s="5">
        <v>56</v>
      </c>
      <c r="I16" s="6">
        <v>9.59</v>
      </c>
      <c r="J16" s="5">
        <v>27</v>
      </c>
      <c r="K16" s="6">
        <v>4.62</v>
      </c>
      <c r="L16" s="5">
        <v>9</v>
      </c>
      <c r="M16" s="6">
        <v>1.54</v>
      </c>
      <c r="N16" s="5">
        <v>548</v>
      </c>
      <c r="O16" s="6">
        <v>93.84</v>
      </c>
      <c r="P16" s="7">
        <v>584</v>
      </c>
      <c r="Q16" s="7">
        <v>368</v>
      </c>
      <c r="R16" s="7">
        <v>63.01</v>
      </c>
      <c r="S16" s="7">
        <v>138</v>
      </c>
      <c r="T16" s="7">
        <v>23.63</v>
      </c>
      <c r="U16" s="7">
        <v>54</v>
      </c>
      <c r="V16" s="7">
        <v>9.25</v>
      </c>
      <c r="W16" s="7">
        <v>18</v>
      </c>
      <c r="X16" s="7">
        <v>3.06</v>
      </c>
      <c r="Y16" s="7">
        <v>6</v>
      </c>
      <c r="Z16" s="7">
        <v>1.03</v>
      </c>
      <c r="AA16" s="5">
        <v>560</v>
      </c>
      <c r="AB16" s="6">
        <v>95.89</v>
      </c>
    </row>
    <row r="17" spans="1:28">
      <c r="A17" s="31">
        <v>8</v>
      </c>
      <c r="B17" s="3" t="s">
        <v>26</v>
      </c>
      <c r="C17" s="5">
        <v>584</v>
      </c>
      <c r="D17" s="5">
        <v>348</v>
      </c>
      <c r="E17" s="6">
        <v>59.59</v>
      </c>
      <c r="F17" s="5">
        <v>143</v>
      </c>
      <c r="G17" s="6">
        <v>24.49</v>
      </c>
      <c r="H17" s="5">
        <v>89</v>
      </c>
      <c r="I17" s="6">
        <v>15.24</v>
      </c>
      <c r="J17" s="5">
        <v>4</v>
      </c>
      <c r="K17" s="6">
        <v>0.68</v>
      </c>
      <c r="L17" s="8">
        <v>0</v>
      </c>
      <c r="M17" s="35">
        <v>0</v>
      </c>
      <c r="N17" s="5">
        <v>580</v>
      </c>
      <c r="O17" s="6">
        <v>99.32</v>
      </c>
      <c r="P17" s="7">
        <v>584</v>
      </c>
      <c r="Q17" s="7">
        <v>316</v>
      </c>
      <c r="R17" s="7">
        <v>54.11</v>
      </c>
      <c r="S17" s="7">
        <v>191</v>
      </c>
      <c r="T17" s="7">
        <v>32.71</v>
      </c>
      <c r="U17" s="7">
        <v>76</v>
      </c>
      <c r="V17" s="7">
        <v>13.01</v>
      </c>
      <c r="W17" s="7">
        <v>1</v>
      </c>
      <c r="X17" s="7">
        <v>0.17</v>
      </c>
      <c r="Y17" s="7">
        <v>0</v>
      </c>
      <c r="Z17" s="7">
        <v>0</v>
      </c>
      <c r="AA17" s="5">
        <v>583</v>
      </c>
      <c r="AB17" s="6">
        <v>99.83</v>
      </c>
    </row>
    <row r="18" spans="1:28">
      <c r="A18" s="31">
        <v>9</v>
      </c>
      <c r="B18" s="3" t="s">
        <v>27</v>
      </c>
      <c r="C18" s="5">
        <v>584</v>
      </c>
      <c r="D18" s="5">
        <v>370</v>
      </c>
      <c r="E18" s="6">
        <v>63.36</v>
      </c>
      <c r="F18" s="5">
        <v>143</v>
      </c>
      <c r="G18" s="6">
        <v>24.49</v>
      </c>
      <c r="H18" s="5">
        <v>44</v>
      </c>
      <c r="I18" s="6">
        <v>7.53</v>
      </c>
      <c r="J18" s="5">
        <v>22</v>
      </c>
      <c r="K18" s="6">
        <v>3.77</v>
      </c>
      <c r="L18" s="5">
        <v>5</v>
      </c>
      <c r="M18" s="6">
        <v>0.86</v>
      </c>
      <c r="N18" s="5">
        <v>557</v>
      </c>
      <c r="O18" s="6">
        <v>95.38</v>
      </c>
      <c r="P18" s="7">
        <v>584</v>
      </c>
      <c r="Q18" s="7">
        <v>274</v>
      </c>
      <c r="R18" s="7">
        <v>46.92</v>
      </c>
      <c r="S18" s="7">
        <v>239</v>
      </c>
      <c r="T18" s="7">
        <v>40.92</v>
      </c>
      <c r="U18" s="7">
        <v>53</v>
      </c>
      <c r="V18" s="7">
        <v>9.08</v>
      </c>
      <c r="W18" s="7">
        <v>16</v>
      </c>
      <c r="X18" s="7">
        <v>2.74</v>
      </c>
      <c r="Y18" s="7">
        <v>2</v>
      </c>
      <c r="Z18" s="7">
        <v>0.34</v>
      </c>
      <c r="AA18" s="5">
        <v>566</v>
      </c>
      <c r="AB18" s="6">
        <v>96.92</v>
      </c>
    </row>
    <row r="19" spans="1:28">
      <c r="A19" s="31">
        <v>10</v>
      </c>
      <c r="B19" s="3" t="s">
        <v>28</v>
      </c>
      <c r="C19" s="5">
        <v>293</v>
      </c>
      <c r="D19" s="5">
        <v>179</v>
      </c>
      <c r="E19" s="6">
        <v>61.09</v>
      </c>
      <c r="F19" s="5">
        <v>65</v>
      </c>
      <c r="G19" s="6">
        <v>22.18</v>
      </c>
      <c r="H19" s="5">
        <v>33</v>
      </c>
      <c r="I19" s="6">
        <v>11.26</v>
      </c>
      <c r="J19" s="5">
        <v>8</v>
      </c>
      <c r="K19" s="6">
        <v>2.73</v>
      </c>
      <c r="L19" s="5">
        <v>8</v>
      </c>
      <c r="M19" s="6">
        <v>2.73</v>
      </c>
      <c r="N19" s="5">
        <v>277</v>
      </c>
      <c r="O19" s="6">
        <v>94.54</v>
      </c>
      <c r="P19" s="7">
        <v>293</v>
      </c>
      <c r="Q19" s="7">
        <v>206</v>
      </c>
      <c r="R19" s="7">
        <v>70.31</v>
      </c>
      <c r="S19" s="7">
        <v>51</v>
      </c>
      <c r="T19" s="7">
        <v>17.41</v>
      </c>
      <c r="U19" s="7">
        <v>29</v>
      </c>
      <c r="V19" s="7">
        <v>9.9</v>
      </c>
      <c r="W19" s="7">
        <v>5</v>
      </c>
      <c r="X19" s="7">
        <v>1.71</v>
      </c>
      <c r="Y19" s="7">
        <v>2</v>
      </c>
      <c r="Z19" s="7">
        <v>0.68</v>
      </c>
      <c r="AA19" s="5">
        <v>286</v>
      </c>
      <c r="AB19" s="6">
        <v>97.61</v>
      </c>
    </row>
    <row r="20" spans="1:28">
      <c r="A20" s="31">
        <v>11</v>
      </c>
      <c r="B20" s="3" t="s">
        <v>29</v>
      </c>
      <c r="C20" s="5">
        <v>584</v>
      </c>
      <c r="D20" s="5">
        <v>281</v>
      </c>
      <c r="E20" s="6">
        <v>48.12</v>
      </c>
      <c r="F20" s="5">
        <v>205</v>
      </c>
      <c r="G20" s="6">
        <v>35.1</v>
      </c>
      <c r="H20" s="5">
        <v>85</v>
      </c>
      <c r="I20" s="6">
        <v>14.55</v>
      </c>
      <c r="J20" s="5">
        <v>10</v>
      </c>
      <c r="K20" s="6">
        <v>1.71</v>
      </c>
      <c r="L20" s="5">
        <v>3</v>
      </c>
      <c r="M20" s="6">
        <v>0.51</v>
      </c>
      <c r="N20" s="5">
        <v>571</v>
      </c>
      <c r="O20" s="6">
        <v>97.77</v>
      </c>
      <c r="P20" s="7">
        <v>584</v>
      </c>
      <c r="Q20" s="7">
        <v>275</v>
      </c>
      <c r="R20" s="7">
        <v>47.09</v>
      </c>
      <c r="S20" s="7">
        <v>233</v>
      </c>
      <c r="T20" s="7">
        <v>39.9</v>
      </c>
      <c r="U20" s="7">
        <v>64</v>
      </c>
      <c r="V20" s="7">
        <v>10.96</v>
      </c>
      <c r="W20" s="7">
        <v>12</v>
      </c>
      <c r="X20" s="7">
        <v>2.0499999999999998</v>
      </c>
      <c r="Y20" s="7">
        <v>0</v>
      </c>
      <c r="Z20" s="7">
        <v>0</v>
      </c>
      <c r="AA20" s="5">
        <v>572</v>
      </c>
      <c r="AB20" s="6">
        <v>97.95</v>
      </c>
    </row>
    <row r="21" spans="1:28">
      <c r="A21" s="31">
        <v>12</v>
      </c>
      <c r="B21" s="3" t="s">
        <v>30</v>
      </c>
      <c r="C21" s="5">
        <v>293</v>
      </c>
      <c r="D21" s="5">
        <v>240</v>
      </c>
      <c r="E21" s="6">
        <v>81.91</v>
      </c>
      <c r="F21" s="5">
        <v>35</v>
      </c>
      <c r="G21" s="6">
        <v>11.95</v>
      </c>
      <c r="H21" s="5">
        <v>13</v>
      </c>
      <c r="I21" s="6">
        <v>4.4400000000000004</v>
      </c>
      <c r="J21" s="5">
        <v>5</v>
      </c>
      <c r="K21" s="6">
        <v>1.71</v>
      </c>
      <c r="L21" s="5">
        <v>0</v>
      </c>
      <c r="M21" s="6">
        <v>0</v>
      </c>
      <c r="N21" s="5">
        <v>288</v>
      </c>
      <c r="O21" s="6">
        <v>98.29</v>
      </c>
      <c r="P21" s="7">
        <v>293</v>
      </c>
      <c r="Q21" s="7">
        <v>244</v>
      </c>
      <c r="R21" s="7">
        <v>83.28</v>
      </c>
      <c r="S21" s="7">
        <v>42</v>
      </c>
      <c r="T21" s="7">
        <v>14.33</v>
      </c>
      <c r="U21" s="7">
        <v>7</v>
      </c>
      <c r="V21" s="7">
        <v>2.39</v>
      </c>
      <c r="W21" s="7">
        <v>0</v>
      </c>
      <c r="X21" s="7">
        <v>0</v>
      </c>
      <c r="Y21" s="7">
        <v>0</v>
      </c>
      <c r="Z21" s="7">
        <v>0</v>
      </c>
      <c r="AA21" s="5">
        <v>293</v>
      </c>
      <c r="AB21" s="6">
        <v>100</v>
      </c>
    </row>
    <row r="22" spans="1:28">
      <c r="A22" s="31">
        <v>13</v>
      </c>
      <c r="B22" s="3" t="s">
        <v>31</v>
      </c>
      <c r="C22" s="5">
        <v>293</v>
      </c>
      <c r="D22" s="5">
        <v>129</v>
      </c>
      <c r="E22" s="6">
        <v>44.03</v>
      </c>
      <c r="F22" s="5">
        <v>67</v>
      </c>
      <c r="G22" s="6">
        <v>22.87</v>
      </c>
      <c r="H22" s="5">
        <v>46</v>
      </c>
      <c r="I22" s="6">
        <v>15.7</v>
      </c>
      <c r="J22" s="5">
        <v>24</v>
      </c>
      <c r="K22" s="6">
        <v>8.19</v>
      </c>
      <c r="L22" s="5">
        <v>27</v>
      </c>
      <c r="M22" s="6">
        <v>9.2200000000000006</v>
      </c>
      <c r="N22" s="5">
        <v>242</v>
      </c>
      <c r="O22" s="6">
        <v>82.59</v>
      </c>
      <c r="P22" s="7">
        <v>293</v>
      </c>
      <c r="Q22" s="7">
        <v>143</v>
      </c>
      <c r="R22" s="7">
        <v>48.81</v>
      </c>
      <c r="S22" s="7">
        <v>81</v>
      </c>
      <c r="T22" s="7">
        <v>27.65</v>
      </c>
      <c r="U22" s="7">
        <v>41</v>
      </c>
      <c r="V22" s="7">
        <v>13.99</v>
      </c>
      <c r="W22" s="7">
        <v>19</v>
      </c>
      <c r="X22" s="7">
        <v>6.48</v>
      </c>
      <c r="Y22" s="7">
        <v>9</v>
      </c>
      <c r="Z22" s="7">
        <v>3.07</v>
      </c>
      <c r="AA22" s="5">
        <v>265</v>
      </c>
      <c r="AB22" s="6">
        <v>90.44</v>
      </c>
    </row>
    <row r="23" spans="1:28">
      <c r="A23" s="31">
        <v>14</v>
      </c>
      <c r="B23" s="3" t="s">
        <v>32</v>
      </c>
      <c r="C23" s="5">
        <v>584</v>
      </c>
      <c r="D23" s="5">
        <v>495</v>
      </c>
      <c r="E23" s="6">
        <v>84.76</v>
      </c>
      <c r="F23" s="5">
        <v>70</v>
      </c>
      <c r="G23" s="6">
        <v>11.99</v>
      </c>
      <c r="H23" s="5">
        <v>17</v>
      </c>
      <c r="I23" s="6">
        <v>2.91</v>
      </c>
      <c r="J23" s="5">
        <v>2</v>
      </c>
      <c r="K23" s="6">
        <v>0.34</v>
      </c>
      <c r="L23" s="5">
        <v>0</v>
      </c>
      <c r="M23" s="6">
        <v>0</v>
      </c>
      <c r="N23" s="5">
        <v>582</v>
      </c>
      <c r="O23" s="6">
        <v>99.66</v>
      </c>
      <c r="P23" s="7">
        <v>584</v>
      </c>
      <c r="Q23" s="7">
        <v>541</v>
      </c>
      <c r="R23" s="7">
        <v>92.64</v>
      </c>
      <c r="S23" s="7">
        <v>33</v>
      </c>
      <c r="T23" s="7">
        <v>5.65</v>
      </c>
      <c r="U23" s="7">
        <v>10</v>
      </c>
      <c r="V23" s="7">
        <v>1.71</v>
      </c>
      <c r="W23" s="7">
        <v>0</v>
      </c>
      <c r="X23" s="7">
        <v>0</v>
      </c>
      <c r="Y23" s="7">
        <v>0</v>
      </c>
      <c r="Z23" s="7">
        <v>0</v>
      </c>
      <c r="AA23" s="5">
        <v>584</v>
      </c>
      <c r="AB23" s="35">
        <v>100</v>
      </c>
    </row>
    <row r="24" spans="1:28">
      <c r="A24" s="31">
        <v>15</v>
      </c>
      <c r="B24" s="3" t="s">
        <v>33</v>
      </c>
      <c r="C24" s="5">
        <v>293</v>
      </c>
      <c r="D24" s="5">
        <v>240</v>
      </c>
      <c r="E24" s="6">
        <v>81.91</v>
      </c>
      <c r="F24" s="5">
        <v>27</v>
      </c>
      <c r="G24" s="6">
        <v>9.2200000000000006</v>
      </c>
      <c r="H24" s="5">
        <v>16</v>
      </c>
      <c r="I24" s="6">
        <v>5.46</v>
      </c>
      <c r="J24" s="5">
        <v>8</v>
      </c>
      <c r="K24" s="6">
        <v>2.73</v>
      </c>
      <c r="L24" s="5">
        <v>2</v>
      </c>
      <c r="M24" s="6">
        <v>0.68</v>
      </c>
      <c r="N24" s="5">
        <v>283</v>
      </c>
      <c r="O24" s="6">
        <v>96.59</v>
      </c>
      <c r="P24" s="7">
        <v>293</v>
      </c>
      <c r="Q24" s="7">
        <v>245</v>
      </c>
      <c r="R24" s="7">
        <v>83.62</v>
      </c>
      <c r="S24" s="7">
        <v>32</v>
      </c>
      <c r="T24" s="7">
        <v>10.92</v>
      </c>
      <c r="U24" s="7">
        <v>15</v>
      </c>
      <c r="V24" s="7">
        <v>5.12</v>
      </c>
      <c r="W24" s="7">
        <v>1</v>
      </c>
      <c r="X24" s="7">
        <v>0.34</v>
      </c>
      <c r="Y24" s="7">
        <v>0</v>
      </c>
      <c r="Z24" s="7">
        <v>0</v>
      </c>
      <c r="AA24" s="5">
        <v>292</v>
      </c>
      <c r="AB24" s="6">
        <v>99.66</v>
      </c>
    </row>
    <row r="25" spans="1:28">
      <c r="A25" s="31">
        <v>16</v>
      </c>
      <c r="B25" s="3" t="s">
        <v>34</v>
      </c>
      <c r="C25" s="5">
        <v>584</v>
      </c>
      <c r="D25" s="5">
        <v>524</v>
      </c>
      <c r="E25" s="6">
        <v>89.73</v>
      </c>
      <c r="F25" s="5">
        <v>51</v>
      </c>
      <c r="G25" s="6">
        <v>8.73</v>
      </c>
      <c r="H25" s="5">
        <v>8</v>
      </c>
      <c r="I25" s="6">
        <v>1.37</v>
      </c>
      <c r="J25" s="5">
        <v>0</v>
      </c>
      <c r="K25" s="6">
        <v>0</v>
      </c>
      <c r="L25" s="5">
        <v>0</v>
      </c>
      <c r="M25" s="6">
        <v>0</v>
      </c>
      <c r="N25" s="5">
        <v>583</v>
      </c>
      <c r="O25" s="6">
        <v>99.83</v>
      </c>
      <c r="P25" s="7">
        <v>584</v>
      </c>
      <c r="Q25" s="7">
        <v>522</v>
      </c>
      <c r="R25" s="7">
        <v>89.38</v>
      </c>
      <c r="S25" s="7">
        <v>57</v>
      </c>
      <c r="T25" s="7">
        <v>9.76</v>
      </c>
      <c r="U25" s="7">
        <v>5</v>
      </c>
      <c r="V25" s="7">
        <v>0.86</v>
      </c>
      <c r="W25" s="7">
        <v>0</v>
      </c>
      <c r="X25" s="7">
        <v>0</v>
      </c>
      <c r="Y25" s="7">
        <v>0</v>
      </c>
      <c r="Z25" s="7">
        <v>0</v>
      </c>
      <c r="AA25" s="5">
        <v>584</v>
      </c>
      <c r="AB25" s="6">
        <v>100</v>
      </c>
    </row>
    <row r="26" spans="1:28" ht="25.5">
      <c r="A26" s="31">
        <v>17</v>
      </c>
      <c r="B26" s="4" t="s">
        <v>35</v>
      </c>
      <c r="C26" s="7">
        <v>291</v>
      </c>
      <c r="D26" s="7">
        <v>291</v>
      </c>
      <c r="E26" s="7">
        <v>100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5">
        <v>291</v>
      </c>
      <c r="O26" s="6">
        <v>100</v>
      </c>
      <c r="P26" s="7">
        <v>291</v>
      </c>
      <c r="Q26" s="7">
        <v>291</v>
      </c>
      <c r="R26" s="7">
        <v>100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5">
        <v>291</v>
      </c>
      <c r="AB26" s="6">
        <v>100</v>
      </c>
    </row>
    <row r="27" spans="1:28">
      <c r="A27" s="31">
        <v>18</v>
      </c>
      <c r="B27" s="4" t="s">
        <v>36</v>
      </c>
      <c r="C27" s="7">
        <v>293</v>
      </c>
      <c r="D27" s="7">
        <v>293</v>
      </c>
      <c r="E27" s="7">
        <v>100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5">
        <v>293</v>
      </c>
      <c r="O27" s="6">
        <v>100</v>
      </c>
      <c r="P27" s="7">
        <v>293</v>
      </c>
      <c r="Q27" s="7">
        <v>293</v>
      </c>
      <c r="R27" s="7">
        <v>100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5">
        <v>293</v>
      </c>
      <c r="AB27" s="6">
        <v>100</v>
      </c>
    </row>
    <row r="28" spans="1:28">
      <c r="A28" s="31">
        <v>19</v>
      </c>
      <c r="B28" s="4" t="s">
        <v>37</v>
      </c>
      <c r="C28" s="7">
        <v>128</v>
      </c>
      <c r="D28" s="7">
        <v>128</v>
      </c>
      <c r="E28" s="7">
        <v>100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5">
        <v>128</v>
      </c>
      <c r="O28" s="35">
        <v>100</v>
      </c>
      <c r="P28" s="7">
        <v>128</v>
      </c>
      <c r="Q28" s="7">
        <v>128</v>
      </c>
      <c r="R28" s="7">
        <v>100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5">
        <v>128</v>
      </c>
      <c r="AB28" s="35">
        <v>100</v>
      </c>
    </row>
  </sheetData>
  <mergeCells count="22">
    <mergeCell ref="Y8:Z8"/>
    <mergeCell ref="P8:P9"/>
    <mergeCell ref="Q8:R8"/>
    <mergeCell ref="S8:T8"/>
    <mergeCell ref="U8:V8"/>
    <mergeCell ref="W8:X8"/>
    <mergeCell ref="A1:I1"/>
    <mergeCell ref="A2:I2"/>
    <mergeCell ref="A4:AB4"/>
    <mergeCell ref="A5:AB5"/>
    <mergeCell ref="A7:A9"/>
    <mergeCell ref="B7:B9"/>
    <mergeCell ref="C7:O7"/>
    <mergeCell ref="P7:AB7"/>
    <mergeCell ref="C8:C9"/>
    <mergeCell ref="D8:E8"/>
    <mergeCell ref="AA8:AB8"/>
    <mergeCell ref="F8:G8"/>
    <mergeCell ref="H8:I8"/>
    <mergeCell ref="J8:K8"/>
    <mergeCell ref="L8:M8"/>
    <mergeCell ref="N8:O8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workbookViewId="0">
      <selection activeCell="A4" sqref="A4:AB4"/>
    </sheetView>
  </sheetViews>
  <sheetFormatPr defaultRowHeight="15"/>
  <sheetData>
    <row r="1" spans="1:28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</row>
    <row r="2" spans="1:28" ht="18.75">
      <c r="A2" s="174" t="s">
        <v>81</v>
      </c>
      <c r="B2" s="164"/>
      <c r="C2" s="164"/>
      <c r="D2" s="164"/>
      <c r="E2" s="164"/>
      <c r="F2" s="164"/>
      <c r="G2" s="164"/>
      <c r="H2" s="164"/>
      <c r="I2" s="164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</row>
    <row r="3" spans="1:28">
      <c r="A3" s="48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</row>
    <row r="4" spans="1:28" ht="18.75">
      <c r="A4" s="130" t="s">
        <v>1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</row>
    <row r="5" spans="1:28" ht="18.75">
      <c r="A5" s="131" t="s">
        <v>2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</row>
    <row r="6" spans="1:28">
      <c r="A6" s="48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</row>
    <row r="7" spans="1:28">
      <c r="A7" s="136" t="s">
        <v>3</v>
      </c>
      <c r="B7" s="136" t="s">
        <v>4</v>
      </c>
      <c r="C7" s="160" t="s">
        <v>5</v>
      </c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 t="s">
        <v>6</v>
      </c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</row>
    <row r="8" spans="1:28">
      <c r="A8" s="136"/>
      <c r="B8" s="136"/>
      <c r="C8" s="165" t="s">
        <v>7</v>
      </c>
      <c r="D8" s="160" t="s">
        <v>8</v>
      </c>
      <c r="E8" s="160"/>
      <c r="F8" s="160" t="s">
        <v>9</v>
      </c>
      <c r="G8" s="160"/>
      <c r="H8" s="160" t="s">
        <v>10</v>
      </c>
      <c r="I8" s="160"/>
      <c r="J8" s="160" t="s">
        <v>11</v>
      </c>
      <c r="K8" s="160"/>
      <c r="L8" s="160" t="s">
        <v>12</v>
      </c>
      <c r="M8" s="160"/>
      <c r="N8" s="160" t="s">
        <v>13</v>
      </c>
      <c r="O8" s="160"/>
      <c r="P8" s="165" t="s">
        <v>7</v>
      </c>
      <c r="Q8" s="160" t="s">
        <v>14</v>
      </c>
      <c r="R8" s="160"/>
      <c r="S8" s="160" t="s">
        <v>9</v>
      </c>
      <c r="T8" s="160"/>
      <c r="U8" s="160" t="s">
        <v>15</v>
      </c>
      <c r="V8" s="160"/>
      <c r="W8" s="160" t="s">
        <v>16</v>
      </c>
      <c r="X8" s="160"/>
      <c r="Y8" s="160" t="s">
        <v>12</v>
      </c>
      <c r="Z8" s="160"/>
      <c r="AA8" s="160" t="s">
        <v>13</v>
      </c>
      <c r="AB8" s="160"/>
    </row>
    <row r="9" spans="1:28">
      <c r="A9" s="136"/>
      <c r="B9" s="136"/>
      <c r="C9" s="160"/>
      <c r="D9" s="33" t="s">
        <v>17</v>
      </c>
      <c r="E9" s="33" t="s">
        <v>18</v>
      </c>
      <c r="F9" s="33" t="s">
        <v>17</v>
      </c>
      <c r="G9" s="33" t="s">
        <v>18</v>
      </c>
      <c r="H9" s="33" t="s">
        <v>17</v>
      </c>
      <c r="I9" s="33" t="s">
        <v>18</v>
      </c>
      <c r="J9" s="33" t="s">
        <v>17</v>
      </c>
      <c r="K9" s="33" t="s">
        <v>18</v>
      </c>
      <c r="L9" s="33" t="s">
        <v>17</v>
      </c>
      <c r="M9" s="33" t="s">
        <v>18</v>
      </c>
      <c r="N9" s="33" t="s">
        <v>17</v>
      </c>
      <c r="O9" s="33" t="s">
        <v>18</v>
      </c>
      <c r="P9" s="160"/>
      <c r="Q9" s="33" t="s">
        <v>17</v>
      </c>
      <c r="R9" s="33" t="s">
        <v>18</v>
      </c>
      <c r="S9" s="33" t="s">
        <v>17</v>
      </c>
      <c r="T9" s="33" t="s">
        <v>18</v>
      </c>
      <c r="U9" s="33" t="s">
        <v>17</v>
      </c>
      <c r="V9" s="33" t="s">
        <v>18</v>
      </c>
      <c r="W9" s="33" t="s">
        <v>17</v>
      </c>
      <c r="X9" s="33" t="s">
        <v>18</v>
      </c>
      <c r="Y9" s="33" t="s">
        <v>17</v>
      </c>
      <c r="Z9" s="33" t="s">
        <v>18</v>
      </c>
      <c r="AA9" s="33" t="s">
        <v>17</v>
      </c>
      <c r="AB9" s="33" t="s">
        <v>18</v>
      </c>
    </row>
    <row r="10" spans="1:28">
      <c r="A10" s="32">
        <v>1</v>
      </c>
      <c r="B10" s="3" t="s">
        <v>19</v>
      </c>
      <c r="C10" s="5">
        <v>167</v>
      </c>
      <c r="D10" s="5">
        <v>50</v>
      </c>
      <c r="E10" s="6">
        <v>29.94</v>
      </c>
      <c r="F10" s="5">
        <v>45</v>
      </c>
      <c r="G10" s="6">
        <v>26.95</v>
      </c>
      <c r="H10" s="5">
        <v>27</v>
      </c>
      <c r="I10" s="6">
        <v>16.170000000000002</v>
      </c>
      <c r="J10" s="5">
        <v>24</v>
      </c>
      <c r="K10" s="6">
        <v>14.37</v>
      </c>
      <c r="L10" s="5">
        <v>21</v>
      </c>
      <c r="M10" s="6">
        <v>12.57</v>
      </c>
      <c r="N10" s="5">
        <v>122</v>
      </c>
      <c r="O10" s="6">
        <v>73.05</v>
      </c>
      <c r="P10" s="7">
        <v>167</v>
      </c>
      <c r="Q10" s="7">
        <v>38</v>
      </c>
      <c r="R10" s="71">
        <v>22.09</v>
      </c>
      <c r="S10" s="7">
        <v>55</v>
      </c>
      <c r="T10" s="7">
        <v>31.98</v>
      </c>
      <c r="U10" s="7">
        <v>47</v>
      </c>
      <c r="V10" s="7">
        <v>27.33</v>
      </c>
      <c r="W10" s="7">
        <v>21</v>
      </c>
      <c r="X10" s="7">
        <v>12.21</v>
      </c>
      <c r="Y10" s="7">
        <v>11</v>
      </c>
      <c r="Z10" s="7">
        <v>6.4</v>
      </c>
      <c r="AA10" s="5">
        <v>140</v>
      </c>
      <c r="AB10" s="6">
        <v>81.400000000000006</v>
      </c>
    </row>
    <row r="11" spans="1:28">
      <c r="A11" s="32">
        <v>2</v>
      </c>
      <c r="B11" s="3" t="s">
        <v>20</v>
      </c>
      <c r="C11" s="5">
        <v>145</v>
      </c>
      <c r="D11" s="5">
        <v>55</v>
      </c>
      <c r="E11" s="6">
        <v>37.93</v>
      </c>
      <c r="F11" s="5">
        <v>47</v>
      </c>
      <c r="G11" s="6">
        <v>32.409999999999997</v>
      </c>
      <c r="H11" s="5">
        <v>28</v>
      </c>
      <c r="I11" s="6">
        <v>19.309999999999999</v>
      </c>
      <c r="J11" s="5">
        <v>15</v>
      </c>
      <c r="K11" s="6">
        <v>10.34</v>
      </c>
      <c r="L11" s="5">
        <v>0</v>
      </c>
      <c r="M11" s="6">
        <v>0</v>
      </c>
      <c r="N11" s="5">
        <v>130</v>
      </c>
      <c r="O11" s="6">
        <v>89.66</v>
      </c>
      <c r="P11" s="7">
        <v>145</v>
      </c>
      <c r="Q11" s="7">
        <v>41</v>
      </c>
      <c r="R11" s="7">
        <v>28.28</v>
      </c>
      <c r="S11" s="7">
        <v>64</v>
      </c>
      <c r="T11" s="7">
        <v>44.14</v>
      </c>
      <c r="U11" s="7">
        <v>35</v>
      </c>
      <c r="V11" s="7">
        <v>24.14</v>
      </c>
      <c r="W11" s="7">
        <v>5</v>
      </c>
      <c r="X11" s="7">
        <v>3.45</v>
      </c>
      <c r="Y11" s="7">
        <v>0</v>
      </c>
      <c r="Z11" s="7">
        <v>0</v>
      </c>
      <c r="AA11" s="5">
        <v>140</v>
      </c>
      <c r="AB11" s="6">
        <v>96.55</v>
      </c>
    </row>
    <row r="12" spans="1:28">
      <c r="A12" s="32">
        <v>3</v>
      </c>
      <c r="B12" s="3" t="s">
        <v>21</v>
      </c>
      <c r="C12" s="5">
        <v>145</v>
      </c>
      <c r="D12" s="5">
        <v>70</v>
      </c>
      <c r="E12" s="6">
        <v>48.28</v>
      </c>
      <c r="F12" s="5">
        <v>40</v>
      </c>
      <c r="G12" s="6">
        <v>27.59</v>
      </c>
      <c r="H12" s="5">
        <v>27</v>
      </c>
      <c r="I12" s="6">
        <v>18.62</v>
      </c>
      <c r="J12" s="5">
        <v>8</v>
      </c>
      <c r="K12" s="6">
        <v>5.52</v>
      </c>
      <c r="L12" s="5">
        <v>0</v>
      </c>
      <c r="M12" s="6">
        <v>0</v>
      </c>
      <c r="N12" s="5">
        <v>137</v>
      </c>
      <c r="O12" s="6">
        <v>94.48</v>
      </c>
      <c r="P12" s="7">
        <v>145</v>
      </c>
      <c r="Q12" s="7">
        <v>65</v>
      </c>
      <c r="R12" s="7">
        <v>44.83</v>
      </c>
      <c r="S12" s="7">
        <v>60</v>
      </c>
      <c r="T12" s="7">
        <v>41.38</v>
      </c>
      <c r="U12" s="7">
        <v>20</v>
      </c>
      <c r="V12" s="7">
        <v>13.79</v>
      </c>
      <c r="W12" s="7">
        <v>0</v>
      </c>
      <c r="X12" s="7">
        <v>0</v>
      </c>
      <c r="Y12" s="7">
        <v>0</v>
      </c>
      <c r="Z12" s="7">
        <v>0</v>
      </c>
      <c r="AA12" s="5">
        <v>145</v>
      </c>
      <c r="AB12" s="6">
        <v>100</v>
      </c>
    </row>
    <row r="13" spans="1:28">
      <c r="A13" s="32">
        <v>4</v>
      </c>
      <c r="B13" s="3" t="s">
        <v>22</v>
      </c>
      <c r="C13" s="5">
        <v>312</v>
      </c>
      <c r="D13" s="5" t="s">
        <v>82</v>
      </c>
      <c r="E13" s="6"/>
      <c r="F13" s="5"/>
      <c r="G13" s="6"/>
      <c r="H13" s="5"/>
      <c r="I13" s="6"/>
      <c r="J13" s="5"/>
      <c r="K13" s="6"/>
      <c r="L13" s="5"/>
      <c r="M13" s="6"/>
      <c r="N13" s="5">
        <v>312</v>
      </c>
      <c r="O13" s="6">
        <v>100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5">
        <v>312</v>
      </c>
      <c r="AB13" s="6">
        <v>100</v>
      </c>
    </row>
    <row r="14" spans="1:28">
      <c r="A14" s="32">
        <v>5</v>
      </c>
      <c r="B14" s="3" t="s">
        <v>23</v>
      </c>
      <c r="C14" s="5">
        <v>312</v>
      </c>
      <c r="D14" s="5" t="s">
        <v>82</v>
      </c>
      <c r="E14" s="6"/>
      <c r="F14" s="5"/>
      <c r="G14" s="6"/>
      <c r="H14" s="5"/>
      <c r="I14" s="6"/>
      <c r="J14" s="5"/>
      <c r="K14" s="6"/>
      <c r="L14" s="5"/>
      <c r="M14" s="6"/>
      <c r="N14" s="5">
        <v>312</v>
      </c>
      <c r="O14" s="6">
        <v>100</v>
      </c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5">
        <v>312</v>
      </c>
      <c r="AB14" s="6">
        <v>100</v>
      </c>
    </row>
    <row r="15" spans="1:28">
      <c r="A15" s="32">
        <v>6</v>
      </c>
      <c r="B15" s="3" t="s">
        <v>24</v>
      </c>
      <c r="C15" s="5">
        <v>145</v>
      </c>
      <c r="D15" s="5" t="s">
        <v>82</v>
      </c>
      <c r="E15" s="6"/>
      <c r="F15" s="5"/>
      <c r="G15" s="6"/>
      <c r="H15" s="5"/>
      <c r="I15" s="6"/>
      <c r="J15" s="5"/>
      <c r="K15" s="6"/>
      <c r="L15" s="5"/>
      <c r="M15" s="6"/>
      <c r="N15" s="5">
        <v>145</v>
      </c>
      <c r="O15" s="6">
        <v>100</v>
      </c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5">
        <v>145</v>
      </c>
      <c r="AB15" s="6">
        <v>100</v>
      </c>
    </row>
    <row r="16" spans="1:28">
      <c r="A16" s="32">
        <v>7</v>
      </c>
      <c r="B16" s="3" t="s">
        <v>25</v>
      </c>
      <c r="C16" s="5">
        <v>312</v>
      </c>
      <c r="D16" s="5">
        <v>99</v>
      </c>
      <c r="E16" s="6">
        <v>28.7</v>
      </c>
      <c r="F16" s="5">
        <v>82</v>
      </c>
      <c r="G16" s="6">
        <v>26.28</v>
      </c>
      <c r="H16" s="5">
        <v>65</v>
      </c>
      <c r="I16" s="6">
        <v>20.100000000000001</v>
      </c>
      <c r="J16" s="5">
        <v>49</v>
      </c>
      <c r="K16" s="6">
        <v>16</v>
      </c>
      <c r="L16" s="5">
        <v>27</v>
      </c>
      <c r="M16" s="6">
        <v>16.2</v>
      </c>
      <c r="N16" s="5">
        <v>236</v>
      </c>
      <c r="O16" s="6">
        <v>75.900000000000006</v>
      </c>
      <c r="P16" s="7">
        <v>312</v>
      </c>
      <c r="Q16" s="7">
        <v>119</v>
      </c>
      <c r="R16" s="7">
        <v>38.299999999999997</v>
      </c>
      <c r="S16" s="7">
        <v>103</v>
      </c>
      <c r="T16" s="7">
        <v>32.5</v>
      </c>
      <c r="U16" s="7">
        <v>61</v>
      </c>
      <c r="V16" s="7">
        <v>19.14</v>
      </c>
      <c r="W16" s="7">
        <v>25</v>
      </c>
      <c r="X16" s="7">
        <v>7.5</v>
      </c>
      <c r="Y16" s="7">
        <v>9</v>
      </c>
      <c r="Z16" s="7">
        <v>5.23</v>
      </c>
      <c r="AA16" s="5">
        <v>278</v>
      </c>
      <c r="AB16" s="6">
        <v>90</v>
      </c>
    </row>
    <row r="17" spans="1:28">
      <c r="A17" s="32">
        <v>8</v>
      </c>
      <c r="B17" s="3" t="s">
        <v>26</v>
      </c>
      <c r="C17" s="5">
        <v>312</v>
      </c>
      <c r="D17" s="5">
        <v>101</v>
      </c>
      <c r="E17" s="6">
        <v>33.4</v>
      </c>
      <c r="F17" s="5">
        <v>75</v>
      </c>
      <c r="G17" s="6">
        <v>24.7</v>
      </c>
      <c r="H17" s="5">
        <v>91</v>
      </c>
      <c r="I17" s="6">
        <v>29.74</v>
      </c>
      <c r="J17" s="5">
        <v>32</v>
      </c>
      <c r="K17" s="35">
        <v>10</v>
      </c>
      <c r="L17" s="8">
        <v>6</v>
      </c>
      <c r="M17" s="35">
        <v>4</v>
      </c>
      <c r="N17" s="5">
        <v>267</v>
      </c>
      <c r="O17" s="35">
        <v>87.8</v>
      </c>
      <c r="P17" s="7">
        <v>312</v>
      </c>
      <c r="Q17" s="7">
        <v>98</v>
      </c>
      <c r="R17" s="7">
        <v>31.7</v>
      </c>
      <c r="S17" s="7">
        <v>129</v>
      </c>
      <c r="T17" s="7">
        <v>40.700000000000003</v>
      </c>
      <c r="U17" s="7">
        <v>64</v>
      </c>
      <c r="V17" s="7">
        <v>19.850000000000001</v>
      </c>
      <c r="W17" s="7">
        <v>13</v>
      </c>
      <c r="X17" s="7">
        <v>4</v>
      </c>
      <c r="Y17" s="7">
        <v>13</v>
      </c>
      <c r="Z17" s="7">
        <v>7.56</v>
      </c>
      <c r="AA17" s="5">
        <v>286</v>
      </c>
      <c r="AB17" s="35">
        <v>92.3</v>
      </c>
    </row>
    <row r="18" spans="1:28">
      <c r="A18" s="32">
        <v>9</v>
      </c>
      <c r="B18" s="3" t="s">
        <v>27</v>
      </c>
      <c r="C18" s="5">
        <v>312</v>
      </c>
      <c r="D18" s="5">
        <v>90</v>
      </c>
      <c r="E18" s="6">
        <v>29.1</v>
      </c>
      <c r="F18" s="5">
        <v>94</v>
      </c>
      <c r="G18" s="6">
        <v>29.8</v>
      </c>
      <c r="H18" s="5">
        <v>70</v>
      </c>
      <c r="I18" s="6">
        <v>22.7</v>
      </c>
      <c r="J18" s="5">
        <v>46</v>
      </c>
      <c r="K18" s="6">
        <v>14.7</v>
      </c>
      <c r="L18" s="5">
        <v>12</v>
      </c>
      <c r="M18" s="6">
        <v>7.19</v>
      </c>
      <c r="N18" s="5">
        <v>254</v>
      </c>
      <c r="O18" s="6">
        <v>81.7</v>
      </c>
      <c r="P18" s="7">
        <v>312</v>
      </c>
      <c r="Q18" s="7">
        <v>152</v>
      </c>
      <c r="R18" s="7">
        <v>49</v>
      </c>
      <c r="S18" s="7">
        <v>100</v>
      </c>
      <c r="T18" s="7">
        <v>31.7</v>
      </c>
      <c r="U18" s="7">
        <v>40</v>
      </c>
      <c r="V18" s="7">
        <v>15.4</v>
      </c>
      <c r="W18" s="7">
        <v>9</v>
      </c>
      <c r="X18" s="7">
        <v>2.7</v>
      </c>
      <c r="Y18" s="7">
        <v>6</v>
      </c>
      <c r="Z18" s="7">
        <v>3.49</v>
      </c>
      <c r="AA18" s="5">
        <v>297</v>
      </c>
      <c r="AB18" s="6">
        <v>95.5</v>
      </c>
    </row>
    <row r="19" spans="1:28">
      <c r="A19" s="32">
        <v>10</v>
      </c>
      <c r="B19" s="3" t="s">
        <v>28</v>
      </c>
      <c r="C19" s="5">
        <v>167</v>
      </c>
      <c r="D19" s="5">
        <v>72</v>
      </c>
      <c r="E19" s="6">
        <v>43.11</v>
      </c>
      <c r="F19" s="5">
        <v>34</v>
      </c>
      <c r="G19" s="6">
        <v>20.36</v>
      </c>
      <c r="H19" s="5">
        <v>25</v>
      </c>
      <c r="I19" s="6">
        <v>14.97</v>
      </c>
      <c r="J19" s="5">
        <v>17</v>
      </c>
      <c r="K19" s="6">
        <v>10.18</v>
      </c>
      <c r="L19" s="5">
        <v>19</v>
      </c>
      <c r="M19" s="6">
        <v>11.38</v>
      </c>
      <c r="N19" s="5">
        <v>131</v>
      </c>
      <c r="O19" s="6">
        <v>78.44</v>
      </c>
      <c r="P19" s="7">
        <v>167</v>
      </c>
      <c r="Q19" s="7">
        <v>72</v>
      </c>
      <c r="R19" s="7">
        <v>41.86</v>
      </c>
      <c r="S19" s="7">
        <v>49</v>
      </c>
      <c r="T19" s="7">
        <v>28.49</v>
      </c>
      <c r="U19" s="7">
        <v>31</v>
      </c>
      <c r="V19" s="7">
        <v>18.02</v>
      </c>
      <c r="W19" s="7">
        <v>14</v>
      </c>
      <c r="X19" s="7">
        <v>8.14</v>
      </c>
      <c r="Y19" s="7">
        <v>6</v>
      </c>
      <c r="Z19" s="7">
        <v>3.49</v>
      </c>
      <c r="AA19" s="5">
        <v>147</v>
      </c>
      <c r="AB19" s="6">
        <v>88.37</v>
      </c>
    </row>
    <row r="20" spans="1:28">
      <c r="A20" s="32">
        <v>11</v>
      </c>
      <c r="B20" s="3" t="s">
        <v>29</v>
      </c>
      <c r="C20" s="5">
        <v>312</v>
      </c>
      <c r="D20" s="5">
        <v>88</v>
      </c>
      <c r="E20" s="6">
        <v>27.15</v>
      </c>
      <c r="F20" s="5">
        <v>129</v>
      </c>
      <c r="G20" s="6">
        <v>41.67</v>
      </c>
      <c r="H20" s="5">
        <v>77</v>
      </c>
      <c r="I20" s="6">
        <v>21.33</v>
      </c>
      <c r="J20" s="5">
        <v>19</v>
      </c>
      <c r="K20" s="6">
        <v>5.96</v>
      </c>
      <c r="L20" s="5">
        <v>13</v>
      </c>
      <c r="M20" s="6">
        <v>7.78</v>
      </c>
      <c r="N20" s="5">
        <v>280</v>
      </c>
      <c r="O20" s="6">
        <v>90.15</v>
      </c>
      <c r="P20" s="7">
        <v>312</v>
      </c>
      <c r="Q20" s="7">
        <v>74</v>
      </c>
      <c r="R20" s="7">
        <v>23.6</v>
      </c>
      <c r="S20" s="7">
        <v>178</v>
      </c>
      <c r="T20" s="7">
        <v>56.3</v>
      </c>
      <c r="U20" s="7">
        <v>54</v>
      </c>
      <c r="V20" s="7">
        <v>16.899999999999999</v>
      </c>
      <c r="W20" s="7">
        <v>6</v>
      </c>
      <c r="X20" s="7">
        <v>3.49</v>
      </c>
      <c r="Y20" s="7">
        <v>5</v>
      </c>
      <c r="Z20" s="7">
        <v>2.91</v>
      </c>
      <c r="AA20" s="5">
        <v>301</v>
      </c>
      <c r="AB20" s="6">
        <v>98.8</v>
      </c>
    </row>
    <row r="21" spans="1:28">
      <c r="A21" s="32">
        <v>12</v>
      </c>
      <c r="B21" s="3" t="s">
        <v>30</v>
      </c>
      <c r="C21" s="5">
        <v>167</v>
      </c>
      <c r="D21" s="5">
        <v>65</v>
      </c>
      <c r="E21" s="6">
        <v>38.92</v>
      </c>
      <c r="F21" s="5">
        <v>30</v>
      </c>
      <c r="G21" s="6">
        <v>17.96</v>
      </c>
      <c r="H21" s="5">
        <v>36</v>
      </c>
      <c r="I21" s="6">
        <v>21.56</v>
      </c>
      <c r="J21" s="5">
        <v>18</v>
      </c>
      <c r="K21" s="6">
        <v>10.78</v>
      </c>
      <c r="L21" s="5">
        <v>18</v>
      </c>
      <c r="M21" s="6">
        <v>10.78</v>
      </c>
      <c r="N21" s="5">
        <v>131</v>
      </c>
      <c r="O21" s="6">
        <v>78.44</v>
      </c>
      <c r="P21" s="7">
        <v>167</v>
      </c>
      <c r="Q21" s="7">
        <v>75</v>
      </c>
      <c r="R21" s="7">
        <v>43.6</v>
      </c>
      <c r="S21" s="7">
        <v>51</v>
      </c>
      <c r="T21" s="7">
        <v>29.65</v>
      </c>
      <c r="U21" s="7">
        <v>31</v>
      </c>
      <c r="V21" s="7">
        <v>18.02</v>
      </c>
      <c r="W21" s="7">
        <v>10</v>
      </c>
      <c r="X21" s="7">
        <v>5.81</v>
      </c>
      <c r="Y21" s="7">
        <v>5</v>
      </c>
      <c r="Z21" s="7">
        <v>2.91</v>
      </c>
      <c r="AA21" s="5">
        <v>152</v>
      </c>
      <c r="AB21" s="6">
        <v>91.28</v>
      </c>
    </row>
    <row r="22" spans="1:28">
      <c r="A22" s="32">
        <v>13</v>
      </c>
      <c r="B22" s="3" t="s">
        <v>31</v>
      </c>
      <c r="C22" s="5">
        <v>167</v>
      </c>
      <c r="D22" s="5">
        <v>41</v>
      </c>
      <c r="E22" s="6">
        <v>24.55</v>
      </c>
      <c r="F22" s="5">
        <v>45</v>
      </c>
      <c r="G22" s="6">
        <v>26.95</v>
      </c>
      <c r="H22" s="5">
        <v>32</v>
      </c>
      <c r="I22" s="6">
        <v>19.16</v>
      </c>
      <c r="J22" s="5">
        <v>32</v>
      </c>
      <c r="K22" s="6">
        <v>19.16</v>
      </c>
      <c r="L22" s="5">
        <v>17</v>
      </c>
      <c r="M22" s="6">
        <v>10.18</v>
      </c>
      <c r="N22" s="5">
        <v>118</v>
      </c>
      <c r="O22" s="6">
        <v>70.66</v>
      </c>
      <c r="P22" s="7">
        <v>167</v>
      </c>
      <c r="Q22" s="7">
        <v>58</v>
      </c>
      <c r="R22" s="7">
        <v>33.72</v>
      </c>
      <c r="S22" s="7">
        <v>46</v>
      </c>
      <c r="T22" s="7">
        <v>26.74</v>
      </c>
      <c r="U22" s="7">
        <v>43</v>
      </c>
      <c r="V22" s="7">
        <v>25</v>
      </c>
      <c r="W22" s="7">
        <v>14</v>
      </c>
      <c r="X22" s="7">
        <v>8.14</v>
      </c>
      <c r="Y22" s="7">
        <v>11</v>
      </c>
      <c r="Z22" s="7">
        <v>6.4</v>
      </c>
      <c r="AA22" s="5">
        <v>147</v>
      </c>
      <c r="AB22" s="6">
        <v>85.47</v>
      </c>
    </row>
    <row r="23" spans="1:28">
      <c r="A23" s="32">
        <v>14</v>
      </c>
      <c r="B23" s="3" t="s">
        <v>32</v>
      </c>
      <c r="C23" s="5">
        <v>312</v>
      </c>
      <c r="D23" s="5">
        <v>119</v>
      </c>
      <c r="E23" s="6">
        <v>38.1</v>
      </c>
      <c r="F23" s="5">
        <v>111</v>
      </c>
      <c r="G23" s="6">
        <v>35.4</v>
      </c>
      <c r="H23" s="5">
        <v>54</v>
      </c>
      <c r="I23" s="6">
        <v>17.100000000000001</v>
      </c>
      <c r="J23" s="5">
        <v>26</v>
      </c>
      <c r="K23" s="6">
        <v>8.1999999999999993</v>
      </c>
      <c r="L23" s="5">
        <v>2</v>
      </c>
      <c r="M23" s="6">
        <v>0.6</v>
      </c>
      <c r="N23" s="5">
        <v>284</v>
      </c>
      <c r="O23" s="6">
        <v>91.2</v>
      </c>
      <c r="P23" s="7">
        <v>312</v>
      </c>
      <c r="Q23" s="7">
        <v>142</v>
      </c>
      <c r="R23" s="7">
        <v>44.8</v>
      </c>
      <c r="S23" s="7">
        <v>123</v>
      </c>
      <c r="T23" s="7">
        <v>39.22</v>
      </c>
      <c r="U23" s="7">
        <v>46</v>
      </c>
      <c r="V23" s="7">
        <v>14.18</v>
      </c>
      <c r="W23" s="7">
        <v>6</v>
      </c>
      <c r="X23" s="7">
        <v>1.8</v>
      </c>
      <c r="Y23" s="7">
        <v>0</v>
      </c>
      <c r="Z23" s="7">
        <v>0</v>
      </c>
      <c r="AA23" s="5">
        <v>311</v>
      </c>
      <c r="AB23" s="35">
        <v>98.2</v>
      </c>
    </row>
    <row r="24" spans="1:28">
      <c r="A24" s="32">
        <v>15</v>
      </c>
      <c r="B24" s="3" t="s">
        <v>33</v>
      </c>
      <c r="C24" s="5">
        <v>167</v>
      </c>
      <c r="D24" s="5">
        <v>87</v>
      </c>
      <c r="E24" s="6">
        <v>52.1</v>
      </c>
      <c r="F24" s="5">
        <v>20</v>
      </c>
      <c r="G24" s="6">
        <v>11.98</v>
      </c>
      <c r="H24" s="5">
        <v>29</v>
      </c>
      <c r="I24" s="6">
        <v>17.37</v>
      </c>
      <c r="J24" s="5">
        <v>18</v>
      </c>
      <c r="K24" s="6">
        <v>10.78</v>
      </c>
      <c r="L24" s="5">
        <v>13</v>
      </c>
      <c r="M24" s="6">
        <v>7.78</v>
      </c>
      <c r="N24" s="5">
        <v>136</v>
      </c>
      <c r="O24" s="6">
        <v>81.44</v>
      </c>
      <c r="P24" s="7">
        <v>167</v>
      </c>
      <c r="Q24" s="7">
        <v>81</v>
      </c>
      <c r="R24" s="7">
        <v>47.09</v>
      </c>
      <c r="S24" s="7">
        <v>42</v>
      </c>
      <c r="T24" s="7">
        <v>24.42</v>
      </c>
      <c r="U24" s="7">
        <v>26</v>
      </c>
      <c r="V24" s="7">
        <v>15.12</v>
      </c>
      <c r="W24" s="7">
        <v>17</v>
      </c>
      <c r="X24" s="7">
        <v>9.8800000000000008</v>
      </c>
      <c r="Y24" s="7">
        <v>6</v>
      </c>
      <c r="Z24" s="7">
        <v>3.49</v>
      </c>
      <c r="AA24" s="5">
        <v>149</v>
      </c>
      <c r="AB24" s="6">
        <v>86.63</v>
      </c>
    </row>
    <row r="25" spans="1:28">
      <c r="A25" s="32">
        <v>16</v>
      </c>
      <c r="B25" s="3" t="s">
        <v>34</v>
      </c>
      <c r="C25" s="5">
        <v>312</v>
      </c>
      <c r="D25" s="5">
        <v>165</v>
      </c>
      <c r="E25" s="6">
        <v>51.9</v>
      </c>
      <c r="F25" s="5">
        <v>70</v>
      </c>
      <c r="G25" s="6">
        <v>22.82</v>
      </c>
      <c r="H25" s="5">
        <v>59</v>
      </c>
      <c r="I25" s="6">
        <v>19.39</v>
      </c>
      <c r="J25" s="5">
        <v>18</v>
      </c>
      <c r="K25" s="6">
        <v>5.93</v>
      </c>
      <c r="L25" s="5">
        <v>0</v>
      </c>
      <c r="M25" s="6">
        <v>0</v>
      </c>
      <c r="N25" s="5">
        <v>294</v>
      </c>
      <c r="O25" s="6">
        <v>94.1</v>
      </c>
      <c r="P25" s="7">
        <v>312</v>
      </c>
      <c r="Q25" s="7">
        <v>185</v>
      </c>
      <c r="R25" s="7">
        <v>57.3</v>
      </c>
      <c r="S25" s="7">
        <v>104</v>
      </c>
      <c r="T25" s="7">
        <v>30.08</v>
      </c>
      <c r="U25" s="7">
        <v>23</v>
      </c>
      <c r="V25" s="7" t="s">
        <v>83</v>
      </c>
      <c r="W25" s="7">
        <v>5</v>
      </c>
      <c r="X25" s="7">
        <v>2.91</v>
      </c>
      <c r="Y25" s="7">
        <v>0</v>
      </c>
      <c r="Z25" s="7">
        <v>0</v>
      </c>
      <c r="AA25" s="5">
        <v>307</v>
      </c>
      <c r="AB25" s="6">
        <v>98.55</v>
      </c>
    </row>
    <row r="26" spans="1:28" ht="25.5">
      <c r="A26" s="32">
        <v>17</v>
      </c>
      <c r="B26" s="4" t="s">
        <v>35</v>
      </c>
      <c r="C26" s="43">
        <v>312</v>
      </c>
      <c r="D26" s="44" t="s">
        <v>60</v>
      </c>
      <c r="E26" s="84"/>
      <c r="F26" s="45"/>
      <c r="G26" s="6"/>
      <c r="H26" s="5"/>
      <c r="I26" s="6"/>
      <c r="J26" s="5"/>
      <c r="K26" s="6"/>
      <c r="L26" s="5"/>
      <c r="M26" s="6"/>
      <c r="N26" s="5">
        <v>312</v>
      </c>
      <c r="O26" s="35">
        <v>100</v>
      </c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5">
        <v>312</v>
      </c>
      <c r="AB26" s="35">
        <v>100</v>
      </c>
    </row>
    <row r="27" spans="1:28">
      <c r="A27" s="32">
        <v>18</v>
      </c>
      <c r="B27" s="4" t="s">
        <v>36</v>
      </c>
      <c r="C27" s="37">
        <v>312</v>
      </c>
      <c r="D27" s="46" t="s">
        <v>60</v>
      </c>
      <c r="E27" s="61"/>
      <c r="F27" s="5"/>
      <c r="G27" s="6"/>
      <c r="H27" s="5"/>
      <c r="I27" s="6"/>
      <c r="J27" s="5"/>
      <c r="K27" s="6"/>
      <c r="L27" s="5"/>
      <c r="M27" s="6"/>
      <c r="N27" s="5">
        <v>312</v>
      </c>
      <c r="O27" s="35">
        <v>100</v>
      </c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5">
        <v>312</v>
      </c>
      <c r="AB27" s="35">
        <v>100</v>
      </c>
    </row>
    <row r="28" spans="1:28">
      <c r="A28" s="32">
        <v>19</v>
      </c>
      <c r="B28" s="4" t="s">
        <v>37</v>
      </c>
      <c r="C28" s="41">
        <v>312</v>
      </c>
      <c r="D28" s="41" t="s">
        <v>60</v>
      </c>
      <c r="E28" s="41"/>
      <c r="F28" s="47"/>
      <c r="G28" s="47"/>
      <c r="H28" s="47"/>
      <c r="I28" s="47"/>
      <c r="J28" s="47"/>
      <c r="K28" s="47"/>
      <c r="L28" s="47"/>
      <c r="M28" s="47"/>
      <c r="N28" s="5">
        <v>312</v>
      </c>
      <c r="O28" s="35">
        <v>100</v>
      </c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5">
        <v>312</v>
      </c>
      <c r="AB28" s="35">
        <v>100</v>
      </c>
    </row>
  </sheetData>
  <mergeCells count="22">
    <mergeCell ref="A1:I1"/>
    <mergeCell ref="A2:I2"/>
    <mergeCell ref="A4:AB4"/>
    <mergeCell ref="A5:AB5"/>
    <mergeCell ref="A7:A9"/>
    <mergeCell ref="B7:B9"/>
    <mergeCell ref="C7:O7"/>
    <mergeCell ref="P7:AB7"/>
    <mergeCell ref="C8:C9"/>
    <mergeCell ref="D8:E8"/>
    <mergeCell ref="AA8:AB8"/>
    <mergeCell ref="F8:G8"/>
    <mergeCell ref="H8:I8"/>
    <mergeCell ref="J8:K8"/>
    <mergeCell ref="L8:M8"/>
    <mergeCell ref="N8:O8"/>
    <mergeCell ref="Y8:Z8"/>
    <mergeCell ref="P8:P9"/>
    <mergeCell ref="Q8:R8"/>
    <mergeCell ref="S8:T8"/>
    <mergeCell ref="U8:V8"/>
    <mergeCell ref="W8:X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"/>
  <sheetViews>
    <sheetView tabSelected="1" topLeftCell="M1" workbookViewId="0">
      <selection activeCell="N11" sqref="N11"/>
    </sheetView>
  </sheetViews>
  <sheetFormatPr defaultRowHeight="15"/>
  <cols>
    <col min="2" max="2" width="18.7109375" bestFit="1" customWidth="1"/>
  </cols>
  <sheetData>
    <row r="1" spans="1:40" ht="16.5">
      <c r="A1" s="128" t="s">
        <v>0</v>
      </c>
      <c r="B1" s="128"/>
      <c r="C1" s="128"/>
      <c r="D1" s="128"/>
      <c r="E1" s="128"/>
      <c r="F1" s="128"/>
      <c r="G1" s="128"/>
      <c r="H1" s="128"/>
    </row>
    <row r="2" spans="1:40" ht="16.5">
      <c r="A2" s="129" t="s">
        <v>38</v>
      </c>
      <c r="B2" s="129"/>
      <c r="C2" s="129"/>
      <c r="D2" s="129"/>
      <c r="E2" s="129"/>
      <c r="F2" s="129"/>
      <c r="G2" s="129"/>
      <c r="H2" s="129"/>
    </row>
    <row r="3" spans="1:40" ht="16.5">
      <c r="A3" s="78"/>
      <c r="B3" s="11"/>
      <c r="C3" s="11"/>
      <c r="D3" s="11"/>
      <c r="E3" s="11"/>
      <c r="F3" s="11"/>
      <c r="G3" s="11"/>
      <c r="H3" s="11"/>
    </row>
    <row r="4" spans="1:40" ht="18.75">
      <c r="A4" s="106"/>
      <c r="B4" s="143" t="s">
        <v>84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07"/>
      <c r="T4" s="107"/>
      <c r="U4" s="107"/>
      <c r="V4" s="107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</row>
    <row r="5" spans="1:40" ht="18.75">
      <c r="A5" s="106"/>
      <c r="B5" s="108"/>
      <c r="C5" s="145" t="s">
        <v>85</v>
      </c>
      <c r="D5" s="145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08"/>
      <c r="T5" s="108"/>
      <c r="U5" s="108"/>
      <c r="V5" s="108"/>
      <c r="W5" s="109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</row>
    <row r="6" spans="1:40" ht="15.75">
      <c r="A6" s="110"/>
      <c r="B6" s="111"/>
      <c r="C6" s="111"/>
      <c r="D6" s="111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1"/>
      <c r="T6" s="111"/>
      <c r="U6" s="111"/>
      <c r="V6" s="111"/>
      <c r="W6" s="113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</row>
    <row r="7" spans="1:40" ht="15" customHeight="1">
      <c r="A7" s="146" t="s">
        <v>86</v>
      </c>
      <c r="B7" s="149" t="s">
        <v>87</v>
      </c>
      <c r="C7" s="152" t="s">
        <v>88</v>
      </c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4"/>
      <c r="W7" s="158" t="s">
        <v>89</v>
      </c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</row>
    <row r="8" spans="1:40">
      <c r="A8" s="147"/>
      <c r="B8" s="150"/>
      <c r="C8" s="157" t="s">
        <v>90</v>
      </c>
      <c r="D8" s="156"/>
      <c r="E8" s="155" t="s">
        <v>91</v>
      </c>
      <c r="F8" s="156"/>
      <c r="G8" s="156"/>
      <c r="H8" s="156"/>
      <c r="I8" s="156"/>
      <c r="J8" s="156"/>
      <c r="K8" s="156"/>
      <c r="L8" s="156"/>
      <c r="M8" s="155" t="s">
        <v>92</v>
      </c>
      <c r="N8" s="156"/>
      <c r="O8" s="156"/>
      <c r="P8" s="156"/>
      <c r="Q8" s="156"/>
      <c r="R8" s="156"/>
      <c r="S8" s="156"/>
      <c r="T8" s="156"/>
      <c r="U8" s="156"/>
      <c r="V8" s="156"/>
      <c r="W8" s="157" t="s">
        <v>90</v>
      </c>
      <c r="X8" s="156"/>
      <c r="Y8" s="158" t="s">
        <v>93</v>
      </c>
      <c r="Z8" s="159"/>
      <c r="AA8" s="159"/>
      <c r="AB8" s="159"/>
      <c r="AC8" s="159"/>
      <c r="AD8" s="159"/>
      <c r="AE8" s="159"/>
      <c r="AF8" s="156"/>
      <c r="AG8" s="158" t="s">
        <v>94</v>
      </c>
      <c r="AH8" s="159"/>
      <c r="AI8" s="159"/>
      <c r="AJ8" s="159"/>
      <c r="AK8" s="159"/>
      <c r="AL8" s="159"/>
      <c r="AM8" s="159"/>
      <c r="AN8" s="156"/>
    </row>
    <row r="9" spans="1:40">
      <c r="A9" s="147"/>
      <c r="B9" s="150"/>
      <c r="C9" s="156"/>
      <c r="D9" s="156"/>
      <c r="E9" s="155" t="s">
        <v>95</v>
      </c>
      <c r="F9" s="156"/>
      <c r="G9" s="155" t="s">
        <v>9</v>
      </c>
      <c r="H9" s="156"/>
      <c r="I9" s="155" t="s">
        <v>15</v>
      </c>
      <c r="J9" s="156"/>
      <c r="K9" s="155" t="s">
        <v>16</v>
      </c>
      <c r="L9" s="156"/>
      <c r="M9" s="155" t="s">
        <v>14</v>
      </c>
      <c r="N9" s="156"/>
      <c r="O9" s="155" t="s">
        <v>9</v>
      </c>
      <c r="P9" s="156"/>
      <c r="Q9" s="155" t="s">
        <v>15</v>
      </c>
      <c r="R9" s="156"/>
      <c r="S9" s="155" t="s">
        <v>16</v>
      </c>
      <c r="T9" s="156"/>
      <c r="U9" s="155" t="s">
        <v>96</v>
      </c>
      <c r="V9" s="156"/>
      <c r="W9" s="156"/>
      <c r="X9" s="156"/>
      <c r="Y9" s="158" t="s">
        <v>95</v>
      </c>
      <c r="Z9" s="156"/>
      <c r="AA9" s="158" t="s">
        <v>9</v>
      </c>
      <c r="AB9" s="156"/>
      <c r="AC9" s="158" t="s">
        <v>97</v>
      </c>
      <c r="AD9" s="156"/>
      <c r="AE9" s="158" t="s">
        <v>98</v>
      </c>
      <c r="AF9" s="156"/>
      <c r="AG9" s="158" t="s">
        <v>95</v>
      </c>
      <c r="AH9" s="156"/>
      <c r="AI9" s="158" t="s">
        <v>9</v>
      </c>
      <c r="AJ9" s="156"/>
      <c r="AK9" s="158" t="s">
        <v>97</v>
      </c>
      <c r="AL9" s="156"/>
      <c r="AM9" s="158" t="s">
        <v>98</v>
      </c>
      <c r="AN9" s="156"/>
    </row>
    <row r="10" spans="1:40">
      <c r="A10" s="148"/>
      <c r="B10" s="151"/>
      <c r="C10" s="114" t="s">
        <v>99</v>
      </c>
      <c r="D10" s="114" t="s">
        <v>100</v>
      </c>
      <c r="E10" s="115" t="s">
        <v>17</v>
      </c>
      <c r="F10" s="115" t="s">
        <v>101</v>
      </c>
      <c r="G10" s="115" t="s">
        <v>17</v>
      </c>
      <c r="H10" s="115" t="s">
        <v>101</v>
      </c>
      <c r="I10" s="115" t="s">
        <v>17</v>
      </c>
      <c r="J10" s="115" t="s">
        <v>101</v>
      </c>
      <c r="K10" s="115" t="s">
        <v>17</v>
      </c>
      <c r="L10" s="116" t="s">
        <v>101</v>
      </c>
      <c r="M10" s="115" t="s">
        <v>17</v>
      </c>
      <c r="N10" s="115" t="s">
        <v>101</v>
      </c>
      <c r="O10" s="115" t="s">
        <v>17</v>
      </c>
      <c r="P10" s="115" t="s">
        <v>101</v>
      </c>
      <c r="Q10" s="115" t="s">
        <v>17</v>
      </c>
      <c r="R10" s="115" t="s">
        <v>101</v>
      </c>
      <c r="S10" s="115" t="s">
        <v>17</v>
      </c>
      <c r="T10" s="115" t="s">
        <v>101</v>
      </c>
      <c r="U10" s="117" t="s">
        <v>17</v>
      </c>
      <c r="V10" s="117" t="s">
        <v>101</v>
      </c>
      <c r="W10" s="114" t="s">
        <v>99</v>
      </c>
      <c r="X10" s="114" t="s">
        <v>100</v>
      </c>
      <c r="Y10" s="118" t="s">
        <v>17</v>
      </c>
      <c r="Z10" s="118" t="s">
        <v>101</v>
      </c>
      <c r="AA10" s="118" t="s">
        <v>17</v>
      </c>
      <c r="AB10" s="118" t="s">
        <v>101</v>
      </c>
      <c r="AC10" s="118" t="s">
        <v>17</v>
      </c>
      <c r="AD10" s="118" t="s">
        <v>101</v>
      </c>
      <c r="AE10" s="118" t="s">
        <v>17</v>
      </c>
      <c r="AF10" s="118" t="s">
        <v>101</v>
      </c>
      <c r="AG10" s="118" t="s">
        <v>17</v>
      </c>
      <c r="AH10" s="118" t="s">
        <v>101</v>
      </c>
      <c r="AI10" s="118" t="s">
        <v>17</v>
      </c>
      <c r="AJ10" s="118" t="s">
        <v>101</v>
      </c>
      <c r="AK10" s="118" t="s">
        <v>17</v>
      </c>
      <c r="AL10" s="118" t="s">
        <v>101</v>
      </c>
      <c r="AM10" s="118" t="s">
        <v>17</v>
      </c>
      <c r="AN10" s="118" t="s">
        <v>101</v>
      </c>
    </row>
    <row r="11" spans="1:40">
      <c r="A11" s="119">
        <v>1</v>
      </c>
      <c r="B11" s="120" t="s">
        <v>102</v>
      </c>
      <c r="C11" s="121">
        <v>9129</v>
      </c>
      <c r="D11" s="121">
        <v>4422</v>
      </c>
      <c r="E11" s="121">
        <v>7883</v>
      </c>
      <c r="F11" s="121">
        <f>E11/C11*100</f>
        <v>86.351188520100777</v>
      </c>
      <c r="G11" s="121">
        <v>1028</v>
      </c>
      <c r="H11" s="122">
        <f>G11/C11*100</f>
        <v>11.260817176032424</v>
      </c>
      <c r="I11" s="119">
        <v>152</v>
      </c>
      <c r="J11" s="122">
        <f>I11/C11*100</f>
        <v>1.6650235513199694</v>
      </c>
      <c r="K11" s="119">
        <v>35</v>
      </c>
      <c r="L11" s="122">
        <f>K11/C11*100</f>
        <v>0.38339358089604558</v>
      </c>
      <c r="M11" s="119">
        <v>3717</v>
      </c>
      <c r="N11" s="122">
        <f>M11/C11*100</f>
        <v>40.71639829116004</v>
      </c>
      <c r="O11" s="119">
        <v>3261</v>
      </c>
      <c r="P11" s="122">
        <f>O11/C11*100</f>
        <v>35.721327637200126</v>
      </c>
      <c r="Q11" s="119">
        <v>1705</v>
      </c>
      <c r="R11" s="122">
        <f>Q11/C11*100</f>
        <v>18.676744440793076</v>
      </c>
      <c r="S11" s="119">
        <v>386</v>
      </c>
      <c r="T11" s="122">
        <f>S11/C11*100</f>
        <v>4.228283492167817</v>
      </c>
      <c r="U11" s="119">
        <v>27</v>
      </c>
      <c r="V11" s="122">
        <f>U11/C11*100</f>
        <v>0.29576076240552085</v>
      </c>
      <c r="W11" s="119">
        <v>8592</v>
      </c>
      <c r="X11" s="119">
        <v>3997</v>
      </c>
      <c r="Y11" s="119">
        <v>7692</v>
      </c>
      <c r="Z11" s="122">
        <f>Y11/W11*100</f>
        <v>89.52513966480447</v>
      </c>
      <c r="AA11" s="119">
        <v>777</v>
      </c>
      <c r="AB11" s="122">
        <f>AA11/W11*100</f>
        <v>9.0432960893854748</v>
      </c>
      <c r="AC11" s="119">
        <v>111</v>
      </c>
      <c r="AD11" s="122">
        <f>AC11/W11*100</f>
        <v>1.2918994413407821</v>
      </c>
      <c r="AE11" s="119">
        <v>10</v>
      </c>
      <c r="AF11" s="122">
        <f>AE11/W11*100</f>
        <v>0.11638733705772812</v>
      </c>
      <c r="AG11" s="119">
        <v>3389</v>
      </c>
      <c r="AH11" s="122">
        <f>AG11/W11*100</f>
        <v>39.443668528864059</v>
      </c>
      <c r="AI11" s="119">
        <v>3322</v>
      </c>
      <c r="AJ11" s="122">
        <f>AI11/W11*100</f>
        <v>38.663873370577278</v>
      </c>
      <c r="AK11" s="119">
        <v>1572</v>
      </c>
      <c r="AL11" s="122">
        <f>AK11/W11*100</f>
        <v>18.296089385474858</v>
      </c>
      <c r="AM11" s="119">
        <v>308</v>
      </c>
      <c r="AN11" s="122">
        <f>AM11/W11*100</f>
        <v>3.5847299813780258</v>
      </c>
    </row>
    <row r="12" spans="1:40">
      <c r="A12" s="121"/>
      <c r="B12" s="123" t="s">
        <v>103</v>
      </c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</row>
  </sheetData>
  <mergeCells count="31">
    <mergeCell ref="A1:H1"/>
    <mergeCell ref="A2:H2"/>
    <mergeCell ref="S9:T9"/>
    <mergeCell ref="U9:V9"/>
    <mergeCell ref="Y9:Z9"/>
    <mergeCell ref="W7:AN7"/>
    <mergeCell ref="C8:D9"/>
    <mergeCell ref="E8:L8"/>
    <mergeCell ref="M8:V8"/>
    <mergeCell ref="W8:X9"/>
    <mergeCell ref="Y8:AF8"/>
    <mergeCell ref="AG8:AN8"/>
    <mergeCell ref="E9:F9"/>
    <mergeCell ref="G9:H9"/>
    <mergeCell ref="I9:J9"/>
    <mergeCell ref="AG9:AH9"/>
    <mergeCell ref="AI9:AJ9"/>
    <mergeCell ref="AK9:AL9"/>
    <mergeCell ref="AM9:AN9"/>
    <mergeCell ref="AA9:AB9"/>
    <mergeCell ref="AC9:AD9"/>
    <mergeCell ref="AE9:AF9"/>
    <mergeCell ref="B4:R4"/>
    <mergeCell ref="C5:R5"/>
    <mergeCell ref="A7:A10"/>
    <mergeCell ref="B7:B10"/>
    <mergeCell ref="C7:V7"/>
    <mergeCell ref="K9:L9"/>
    <mergeCell ref="M9:N9"/>
    <mergeCell ref="O9:P9"/>
    <mergeCell ref="Q9:R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workbookViewId="0">
      <selection sqref="A1:AB28"/>
    </sheetView>
  </sheetViews>
  <sheetFormatPr defaultRowHeight="15"/>
  <sheetData>
    <row r="1" spans="1:28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42"/>
      <c r="K1" s="42"/>
      <c r="L1" s="42"/>
      <c r="M1" s="42"/>
      <c r="N1" s="97"/>
      <c r="O1" s="42"/>
      <c r="P1" s="97"/>
      <c r="Q1" s="42"/>
      <c r="R1" s="42"/>
      <c r="S1" s="42"/>
      <c r="T1" s="42"/>
      <c r="U1" s="42"/>
      <c r="V1" s="42"/>
      <c r="W1" s="42"/>
      <c r="X1" s="42"/>
      <c r="Y1" s="42"/>
      <c r="Z1" s="42"/>
      <c r="AA1" s="97"/>
      <c r="AB1" s="42"/>
    </row>
    <row r="2" spans="1:28" ht="18.75">
      <c r="A2" s="164" t="s">
        <v>79</v>
      </c>
      <c r="B2" s="164"/>
      <c r="C2" s="164"/>
      <c r="D2" s="164"/>
      <c r="E2" s="164"/>
      <c r="F2" s="164"/>
      <c r="G2" s="164"/>
      <c r="H2" s="164"/>
      <c r="I2" s="164"/>
      <c r="J2" s="42"/>
      <c r="K2" s="42"/>
      <c r="L2" s="42"/>
      <c r="M2" s="42"/>
      <c r="N2" s="97"/>
      <c r="O2" s="42"/>
      <c r="P2" s="97"/>
      <c r="Q2" s="42"/>
      <c r="R2" s="42"/>
      <c r="S2" s="42"/>
      <c r="T2" s="42"/>
      <c r="U2" s="42"/>
      <c r="V2" s="42"/>
      <c r="W2" s="42"/>
      <c r="X2" s="42"/>
      <c r="Y2" s="42"/>
      <c r="Z2" s="42"/>
      <c r="AA2" s="97"/>
      <c r="AB2" s="42"/>
    </row>
    <row r="3" spans="1:28">
      <c r="A3" s="48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2"/>
      <c r="O3" s="71"/>
      <c r="P3" s="2"/>
      <c r="Q3" s="71"/>
      <c r="R3" s="71"/>
      <c r="S3" s="71"/>
      <c r="T3" s="71"/>
      <c r="U3" s="71"/>
      <c r="V3" s="71"/>
      <c r="W3" s="71"/>
      <c r="X3" s="71"/>
      <c r="Y3" s="71"/>
      <c r="Z3" s="71"/>
      <c r="AA3" s="2"/>
      <c r="AB3" s="71"/>
    </row>
    <row r="4" spans="1:28" ht="18.75">
      <c r="A4" s="130" t="s">
        <v>1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</row>
    <row r="5" spans="1:28" ht="18.75">
      <c r="A5" s="131" t="s">
        <v>2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</row>
    <row r="6" spans="1:28">
      <c r="A6" s="48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2"/>
      <c r="O6" s="71"/>
      <c r="P6" s="2"/>
      <c r="Q6" s="71"/>
      <c r="R6" s="71"/>
      <c r="S6" s="71"/>
      <c r="T6" s="71"/>
      <c r="U6" s="71"/>
      <c r="V6" s="71"/>
      <c r="W6" s="71"/>
      <c r="X6" s="71"/>
      <c r="Y6" s="71"/>
      <c r="Z6" s="71"/>
      <c r="AA6" s="2"/>
      <c r="AB6" s="71"/>
    </row>
    <row r="7" spans="1:28">
      <c r="A7" s="136" t="s">
        <v>3</v>
      </c>
      <c r="B7" s="136" t="s">
        <v>4</v>
      </c>
      <c r="C7" s="160" t="s">
        <v>5</v>
      </c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 t="s">
        <v>6</v>
      </c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</row>
    <row r="8" spans="1:28">
      <c r="A8" s="136"/>
      <c r="B8" s="136"/>
      <c r="C8" s="165" t="s">
        <v>7</v>
      </c>
      <c r="D8" s="160" t="s">
        <v>8</v>
      </c>
      <c r="E8" s="160"/>
      <c r="F8" s="160" t="s">
        <v>9</v>
      </c>
      <c r="G8" s="160"/>
      <c r="H8" s="160" t="s">
        <v>10</v>
      </c>
      <c r="I8" s="160"/>
      <c r="J8" s="160" t="s">
        <v>11</v>
      </c>
      <c r="K8" s="160"/>
      <c r="L8" s="160" t="s">
        <v>12</v>
      </c>
      <c r="M8" s="160"/>
      <c r="N8" s="160" t="s">
        <v>13</v>
      </c>
      <c r="O8" s="160"/>
      <c r="P8" s="161" t="s">
        <v>7</v>
      </c>
      <c r="Q8" s="160" t="s">
        <v>14</v>
      </c>
      <c r="R8" s="160"/>
      <c r="S8" s="160" t="s">
        <v>9</v>
      </c>
      <c r="T8" s="160"/>
      <c r="U8" s="160" t="s">
        <v>15</v>
      </c>
      <c r="V8" s="160"/>
      <c r="W8" s="160" t="s">
        <v>16</v>
      </c>
      <c r="X8" s="160"/>
      <c r="Y8" s="160" t="s">
        <v>12</v>
      </c>
      <c r="Z8" s="160"/>
      <c r="AA8" s="160" t="s">
        <v>13</v>
      </c>
      <c r="AB8" s="160"/>
    </row>
    <row r="9" spans="1:28">
      <c r="A9" s="136"/>
      <c r="B9" s="136"/>
      <c r="C9" s="160"/>
      <c r="D9" s="33" t="s">
        <v>17</v>
      </c>
      <c r="E9" s="33" t="s">
        <v>18</v>
      </c>
      <c r="F9" s="33" t="s">
        <v>17</v>
      </c>
      <c r="G9" s="33" t="s">
        <v>18</v>
      </c>
      <c r="H9" s="33" t="s">
        <v>17</v>
      </c>
      <c r="I9" s="33" t="s">
        <v>18</v>
      </c>
      <c r="J9" s="33" t="s">
        <v>17</v>
      </c>
      <c r="K9" s="33" t="s">
        <v>18</v>
      </c>
      <c r="L9" s="33" t="s">
        <v>17</v>
      </c>
      <c r="M9" s="33" t="s">
        <v>18</v>
      </c>
      <c r="N9" s="98" t="s">
        <v>17</v>
      </c>
      <c r="O9" s="33" t="s">
        <v>18</v>
      </c>
      <c r="P9" s="162"/>
      <c r="Q9" s="33" t="s">
        <v>17</v>
      </c>
      <c r="R9" s="33" t="s">
        <v>18</v>
      </c>
      <c r="S9" s="33" t="s">
        <v>17</v>
      </c>
      <c r="T9" s="33" t="s">
        <v>18</v>
      </c>
      <c r="U9" s="33" t="s">
        <v>17</v>
      </c>
      <c r="V9" s="33" t="s">
        <v>18</v>
      </c>
      <c r="W9" s="33" t="s">
        <v>17</v>
      </c>
      <c r="X9" s="33" t="s">
        <v>18</v>
      </c>
      <c r="Y9" s="33" t="s">
        <v>17</v>
      </c>
      <c r="Z9" s="33" t="s">
        <v>18</v>
      </c>
      <c r="AA9" s="98" t="s">
        <v>17</v>
      </c>
      <c r="AB9" s="33" t="s">
        <v>18</v>
      </c>
    </row>
    <row r="10" spans="1:28" ht="15.75">
      <c r="A10" s="32">
        <v>1</v>
      </c>
      <c r="B10" s="3" t="s">
        <v>19</v>
      </c>
      <c r="C10" s="100">
        <v>1130</v>
      </c>
      <c r="D10" s="100">
        <v>533</v>
      </c>
      <c r="E10" s="101">
        <v>47.17</v>
      </c>
      <c r="F10" s="100">
        <v>242</v>
      </c>
      <c r="G10" s="101">
        <v>21.42</v>
      </c>
      <c r="H10" s="100">
        <v>235</v>
      </c>
      <c r="I10" s="101">
        <v>20.8</v>
      </c>
      <c r="J10" s="100">
        <v>69</v>
      </c>
      <c r="K10" s="101">
        <v>6.11</v>
      </c>
      <c r="L10" s="100">
        <v>51</v>
      </c>
      <c r="M10" s="101">
        <v>4.51</v>
      </c>
      <c r="N10" s="102">
        <v>1010</v>
      </c>
      <c r="O10" s="101">
        <v>89.38</v>
      </c>
      <c r="P10" s="102">
        <v>1130</v>
      </c>
      <c r="Q10" s="100">
        <v>535</v>
      </c>
      <c r="R10" s="101">
        <v>47.35</v>
      </c>
      <c r="S10" s="100">
        <v>288</v>
      </c>
      <c r="T10" s="101">
        <v>25.49</v>
      </c>
      <c r="U10" s="100">
        <v>216</v>
      </c>
      <c r="V10" s="101">
        <v>19.12</v>
      </c>
      <c r="W10" s="100">
        <v>71</v>
      </c>
      <c r="X10" s="101">
        <v>6.28</v>
      </c>
      <c r="Y10" s="100">
        <v>20</v>
      </c>
      <c r="Z10" s="101">
        <v>1.77</v>
      </c>
      <c r="AA10" s="102">
        <v>1039</v>
      </c>
      <c r="AB10" s="101">
        <v>91.95</v>
      </c>
    </row>
    <row r="11" spans="1:28" ht="15.75">
      <c r="A11" s="32">
        <v>2</v>
      </c>
      <c r="B11" s="3" t="s">
        <v>20</v>
      </c>
      <c r="C11" s="100">
        <v>1149</v>
      </c>
      <c r="D11" s="100">
        <v>789</v>
      </c>
      <c r="E11" s="101">
        <v>68.67</v>
      </c>
      <c r="F11" s="100">
        <v>198</v>
      </c>
      <c r="G11" s="101">
        <v>17.23</v>
      </c>
      <c r="H11" s="100">
        <v>118</v>
      </c>
      <c r="I11" s="101">
        <v>10.27</v>
      </c>
      <c r="J11" s="100">
        <v>26</v>
      </c>
      <c r="K11" s="101">
        <v>2.2599999999999998</v>
      </c>
      <c r="L11" s="100">
        <v>18</v>
      </c>
      <c r="M11" s="101">
        <v>1.57</v>
      </c>
      <c r="N11" s="102">
        <v>1105</v>
      </c>
      <c r="O11" s="101">
        <v>96.17</v>
      </c>
      <c r="P11" s="102">
        <v>1149</v>
      </c>
      <c r="Q11" s="100">
        <v>722</v>
      </c>
      <c r="R11" s="101">
        <v>62.84</v>
      </c>
      <c r="S11" s="100">
        <v>289</v>
      </c>
      <c r="T11" s="101">
        <v>25.15</v>
      </c>
      <c r="U11" s="100">
        <v>108</v>
      </c>
      <c r="V11" s="101">
        <v>9.4</v>
      </c>
      <c r="W11" s="100">
        <v>30</v>
      </c>
      <c r="X11" s="101">
        <v>2.61</v>
      </c>
      <c r="Y11" s="100">
        <v>0</v>
      </c>
      <c r="Z11" s="101">
        <v>0</v>
      </c>
      <c r="AA11" s="102">
        <v>1119</v>
      </c>
      <c r="AB11" s="101">
        <v>97.39</v>
      </c>
    </row>
    <row r="12" spans="1:28" ht="15.75">
      <c r="A12" s="32">
        <v>3</v>
      </c>
      <c r="B12" s="3" t="s">
        <v>21</v>
      </c>
      <c r="C12" s="100">
        <v>1149</v>
      </c>
      <c r="D12" s="100">
        <v>890</v>
      </c>
      <c r="E12" s="101">
        <v>77.459999999999994</v>
      </c>
      <c r="F12" s="100">
        <v>133</v>
      </c>
      <c r="G12" s="101">
        <v>11.58</v>
      </c>
      <c r="H12" s="100">
        <v>87</v>
      </c>
      <c r="I12" s="101">
        <v>7.57</v>
      </c>
      <c r="J12" s="100">
        <v>27</v>
      </c>
      <c r="K12" s="101">
        <v>2.35</v>
      </c>
      <c r="L12" s="100">
        <v>12</v>
      </c>
      <c r="M12" s="101">
        <v>1.04</v>
      </c>
      <c r="N12" s="102">
        <v>1110</v>
      </c>
      <c r="O12" s="101">
        <v>96.61</v>
      </c>
      <c r="P12" s="102">
        <v>1149</v>
      </c>
      <c r="Q12" s="100">
        <v>874</v>
      </c>
      <c r="R12" s="101">
        <v>76.069999999999993</v>
      </c>
      <c r="S12" s="100">
        <v>173</v>
      </c>
      <c r="T12" s="101">
        <v>15.06</v>
      </c>
      <c r="U12" s="100">
        <v>95</v>
      </c>
      <c r="V12" s="101">
        <v>8.27</v>
      </c>
      <c r="W12" s="100">
        <v>6</v>
      </c>
      <c r="X12" s="101">
        <v>0.52</v>
      </c>
      <c r="Y12" s="100">
        <v>1</v>
      </c>
      <c r="Z12" s="101">
        <v>0.09</v>
      </c>
      <c r="AA12" s="102">
        <v>1142</v>
      </c>
      <c r="AB12" s="101">
        <v>99.39</v>
      </c>
    </row>
    <row r="13" spans="1:28" ht="15.75">
      <c r="A13" s="32">
        <v>4</v>
      </c>
      <c r="B13" s="3" t="s">
        <v>22</v>
      </c>
      <c r="C13" s="100">
        <v>1149</v>
      </c>
      <c r="D13" s="100">
        <v>1149</v>
      </c>
      <c r="E13" s="101">
        <v>100</v>
      </c>
      <c r="F13" s="5"/>
      <c r="G13" s="6"/>
      <c r="H13" s="5"/>
      <c r="I13" s="6"/>
      <c r="J13" s="5"/>
      <c r="K13" s="6"/>
      <c r="L13" s="5"/>
      <c r="M13" s="6"/>
      <c r="N13" s="102">
        <v>1149</v>
      </c>
      <c r="O13" s="6"/>
      <c r="P13" s="102">
        <v>1149</v>
      </c>
      <c r="Q13" s="100">
        <v>1149</v>
      </c>
      <c r="R13" s="101">
        <v>100</v>
      </c>
      <c r="S13" s="7"/>
      <c r="T13" s="7"/>
      <c r="U13" s="7"/>
      <c r="V13" s="7"/>
      <c r="W13" s="7"/>
      <c r="X13" s="7"/>
      <c r="Y13" s="7"/>
      <c r="Z13" s="7"/>
      <c r="AA13" s="102">
        <v>1149</v>
      </c>
      <c r="AB13" s="6"/>
    </row>
    <row r="14" spans="1:28" ht="15.75">
      <c r="A14" s="32">
        <v>5</v>
      </c>
      <c r="B14" s="3" t="s">
        <v>23</v>
      </c>
      <c r="C14" s="100">
        <v>1149</v>
      </c>
      <c r="D14" s="100">
        <v>1149</v>
      </c>
      <c r="E14" s="101">
        <v>100</v>
      </c>
      <c r="F14" s="5"/>
      <c r="G14" s="6"/>
      <c r="H14" s="5"/>
      <c r="I14" s="6"/>
      <c r="J14" s="5"/>
      <c r="K14" s="6"/>
      <c r="L14" s="5"/>
      <c r="M14" s="6"/>
      <c r="N14" s="102">
        <v>1149</v>
      </c>
      <c r="O14" s="6"/>
      <c r="P14" s="102">
        <v>1149</v>
      </c>
      <c r="Q14" s="100">
        <v>1149</v>
      </c>
      <c r="R14" s="101">
        <v>100</v>
      </c>
      <c r="S14" s="7"/>
      <c r="T14" s="7"/>
      <c r="U14" s="7"/>
      <c r="V14" s="7"/>
      <c r="W14" s="7"/>
      <c r="X14" s="7"/>
      <c r="Y14" s="7"/>
      <c r="Z14" s="7"/>
      <c r="AA14" s="102">
        <v>1149</v>
      </c>
      <c r="AB14" s="6"/>
    </row>
    <row r="15" spans="1:28" ht="15.75">
      <c r="A15" s="32">
        <v>6</v>
      </c>
      <c r="B15" s="3" t="s">
        <v>24</v>
      </c>
      <c r="C15" s="100">
        <v>666</v>
      </c>
      <c r="D15" s="100">
        <v>666</v>
      </c>
      <c r="E15" s="101">
        <v>100</v>
      </c>
      <c r="F15" s="5"/>
      <c r="G15" s="6"/>
      <c r="H15" s="5"/>
      <c r="I15" s="6"/>
      <c r="J15" s="5"/>
      <c r="K15" s="6"/>
      <c r="L15" s="5"/>
      <c r="M15" s="6"/>
      <c r="N15" s="102">
        <v>666</v>
      </c>
      <c r="O15" s="6"/>
      <c r="P15" s="102">
        <v>666</v>
      </c>
      <c r="Q15" s="100">
        <v>666</v>
      </c>
      <c r="R15" s="101">
        <v>100</v>
      </c>
      <c r="S15" s="7"/>
      <c r="T15" s="7"/>
      <c r="U15" s="7"/>
      <c r="V15" s="7"/>
      <c r="W15" s="7"/>
      <c r="X15" s="7"/>
      <c r="Y15" s="7"/>
      <c r="Z15" s="7"/>
      <c r="AA15" s="102">
        <v>666</v>
      </c>
      <c r="AB15" s="6"/>
    </row>
    <row r="16" spans="1:28" ht="15.75">
      <c r="A16" s="32">
        <v>7</v>
      </c>
      <c r="B16" s="3" t="s">
        <v>25</v>
      </c>
      <c r="C16" s="100">
        <v>2279</v>
      </c>
      <c r="D16" s="100">
        <v>1107</v>
      </c>
      <c r="E16" s="101">
        <v>48.57</v>
      </c>
      <c r="F16" s="100">
        <v>534</v>
      </c>
      <c r="G16" s="101">
        <v>23.43</v>
      </c>
      <c r="H16" s="100">
        <v>426</v>
      </c>
      <c r="I16" s="101">
        <v>18.690000000000001</v>
      </c>
      <c r="J16" s="100">
        <v>148</v>
      </c>
      <c r="K16" s="101">
        <v>6.49</v>
      </c>
      <c r="L16" s="100">
        <v>64</v>
      </c>
      <c r="M16" s="101">
        <v>2.81</v>
      </c>
      <c r="N16" s="102">
        <v>2067</v>
      </c>
      <c r="O16" s="101">
        <v>90.7</v>
      </c>
      <c r="P16" s="102">
        <v>2279</v>
      </c>
      <c r="Q16" s="100">
        <v>1301</v>
      </c>
      <c r="R16" s="101">
        <v>57.09</v>
      </c>
      <c r="S16" s="100">
        <v>591</v>
      </c>
      <c r="T16" s="101">
        <v>25.93</v>
      </c>
      <c r="U16" s="100">
        <v>302</v>
      </c>
      <c r="V16" s="101">
        <v>13.25</v>
      </c>
      <c r="W16" s="100">
        <v>73</v>
      </c>
      <c r="X16" s="101">
        <v>3.2</v>
      </c>
      <c r="Y16" s="100">
        <v>12</v>
      </c>
      <c r="Z16" s="101">
        <v>0.53</v>
      </c>
      <c r="AA16" s="102">
        <v>2194</v>
      </c>
      <c r="AB16" s="101">
        <v>96.27</v>
      </c>
    </row>
    <row r="17" spans="1:28" ht="15.75">
      <c r="A17" s="32">
        <v>8</v>
      </c>
      <c r="B17" s="3" t="s">
        <v>26</v>
      </c>
      <c r="C17" s="100">
        <v>1717</v>
      </c>
      <c r="D17" s="100">
        <v>1291</v>
      </c>
      <c r="E17" s="101">
        <v>75.19</v>
      </c>
      <c r="F17" s="100">
        <v>218</v>
      </c>
      <c r="G17" s="101">
        <v>12.7</v>
      </c>
      <c r="H17" s="100">
        <v>118</v>
      </c>
      <c r="I17" s="101">
        <v>6.87</v>
      </c>
      <c r="J17" s="100">
        <v>56</v>
      </c>
      <c r="K17" s="101">
        <v>3.26</v>
      </c>
      <c r="L17" s="100">
        <v>34</v>
      </c>
      <c r="M17" s="101">
        <v>1.98</v>
      </c>
      <c r="N17" s="102">
        <v>1627</v>
      </c>
      <c r="O17" s="101">
        <v>94.76</v>
      </c>
      <c r="P17" s="102">
        <v>1717</v>
      </c>
      <c r="Q17" s="100">
        <v>1420</v>
      </c>
      <c r="R17" s="101">
        <v>82.7</v>
      </c>
      <c r="S17" s="100">
        <v>256</v>
      </c>
      <c r="T17" s="101">
        <v>14.91</v>
      </c>
      <c r="U17" s="100">
        <v>41</v>
      </c>
      <c r="V17" s="101">
        <v>2.39</v>
      </c>
      <c r="W17" s="100">
        <v>0</v>
      </c>
      <c r="X17" s="101">
        <v>0</v>
      </c>
      <c r="Y17" s="100">
        <v>0</v>
      </c>
      <c r="Z17" s="101">
        <v>0</v>
      </c>
      <c r="AA17" s="102">
        <v>1717</v>
      </c>
      <c r="AB17" s="101">
        <v>100</v>
      </c>
    </row>
    <row r="18" spans="1:28" ht="15.75">
      <c r="A18" s="32">
        <v>9</v>
      </c>
      <c r="B18" s="3" t="s">
        <v>27</v>
      </c>
      <c r="C18" s="100">
        <v>2279</v>
      </c>
      <c r="D18" s="100">
        <v>1125</v>
      </c>
      <c r="E18" s="101">
        <v>49.36</v>
      </c>
      <c r="F18" s="100">
        <v>596</v>
      </c>
      <c r="G18" s="101">
        <v>26.15</v>
      </c>
      <c r="H18" s="100">
        <v>380</v>
      </c>
      <c r="I18" s="101">
        <v>16.670000000000002</v>
      </c>
      <c r="J18" s="100">
        <v>133</v>
      </c>
      <c r="K18" s="101">
        <v>5.84</v>
      </c>
      <c r="L18" s="100">
        <v>45</v>
      </c>
      <c r="M18" s="101">
        <v>1.97</v>
      </c>
      <c r="N18" s="102">
        <v>2101</v>
      </c>
      <c r="O18" s="101">
        <v>92.19</v>
      </c>
      <c r="P18" s="102">
        <v>2279</v>
      </c>
      <c r="Q18" s="100">
        <v>1056</v>
      </c>
      <c r="R18" s="101">
        <v>46.34</v>
      </c>
      <c r="S18" s="100">
        <v>710</v>
      </c>
      <c r="T18" s="101">
        <v>31.15</v>
      </c>
      <c r="U18" s="100">
        <v>414</v>
      </c>
      <c r="V18" s="101">
        <v>18.170000000000002</v>
      </c>
      <c r="W18" s="100">
        <v>92</v>
      </c>
      <c r="X18" s="101">
        <v>4.04</v>
      </c>
      <c r="Y18" s="100">
        <v>7</v>
      </c>
      <c r="Z18" s="101">
        <v>0.31</v>
      </c>
      <c r="AA18" s="102">
        <v>2180</v>
      </c>
      <c r="AB18" s="101">
        <v>95.66</v>
      </c>
    </row>
    <row r="19" spans="1:28" ht="15.75">
      <c r="A19" s="32">
        <v>10</v>
      </c>
      <c r="B19" s="3" t="s">
        <v>28</v>
      </c>
      <c r="C19" s="100">
        <v>1130</v>
      </c>
      <c r="D19" s="100">
        <v>773</v>
      </c>
      <c r="E19" s="101">
        <v>68.41</v>
      </c>
      <c r="F19" s="100">
        <v>143</v>
      </c>
      <c r="G19" s="101">
        <v>12.65</v>
      </c>
      <c r="H19" s="100">
        <v>135</v>
      </c>
      <c r="I19" s="101">
        <v>11.95</v>
      </c>
      <c r="J19" s="100">
        <v>50</v>
      </c>
      <c r="K19" s="101">
        <v>4.42</v>
      </c>
      <c r="L19" s="100">
        <v>29</v>
      </c>
      <c r="M19" s="101">
        <v>2.57</v>
      </c>
      <c r="N19" s="102">
        <v>1051</v>
      </c>
      <c r="O19" s="101">
        <v>93.01</v>
      </c>
      <c r="P19" s="102">
        <v>1130</v>
      </c>
      <c r="Q19" s="100">
        <v>746</v>
      </c>
      <c r="R19" s="101">
        <v>66.02</v>
      </c>
      <c r="S19" s="100">
        <v>241</v>
      </c>
      <c r="T19" s="101">
        <v>21.33</v>
      </c>
      <c r="U19" s="100">
        <v>125</v>
      </c>
      <c r="V19" s="101">
        <v>11.06</v>
      </c>
      <c r="W19" s="100">
        <v>18</v>
      </c>
      <c r="X19" s="101">
        <v>1.59</v>
      </c>
      <c r="Y19" s="100">
        <v>0</v>
      </c>
      <c r="Z19" s="101">
        <v>0</v>
      </c>
      <c r="AA19" s="102">
        <v>1112</v>
      </c>
      <c r="AB19" s="101">
        <v>98.41</v>
      </c>
    </row>
    <row r="20" spans="1:28" ht="15.75">
      <c r="A20" s="32">
        <v>11</v>
      </c>
      <c r="B20" s="3" t="s">
        <v>29</v>
      </c>
      <c r="C20" s="100">
        <v>2279</v>
      </c>
      <c r="D20" s="100">
        <v>425</v>
      </c>
      <c r="E20" s="101">
        <v>18.649999999999999</v>
      </c>
      <c r="F20" s="100">
        <v>1000</v>
      </c>
      <c r="G20" s="101">
        <v>43.88</v>
      </c>
      <c r="H20" s="100">
        <v>716</v>
      </c>
      <c r="I20" s="101">
        <v>31.42</v>
      </c>
      <c r="J20" s="100">
        <v>109</v>
      </c>
      <c r="K20" s="101">
        <v>4.78</v>
      </c>
      <c r="L20" s="100">
        <v>29</v>
      </c>
      <c r="M20" s="101">
        <v>1.27</v>
      </c>
      <c r="N20" s="102">
        <v>2141</v>
      </c>
      <c r="O20" s="101">
        <v>93.94</v>
      </c>
      <c r="P20" s="102">
        <v>2279</v>
      </c>
      <c r="Q20" s="100">
        <v>362</v>
      </c>
      <c r="R20" s="101">
        <v>15.88</v>
      </c>
      <c r="S20" s="100">
        <v>1324</v>
      </c>
      <c r="T20" s="101">
        <v>58.1</v>
      </c>
      <c r="U20" s="100">
        <v>537</v>
      </c>
      <c r="V20" s="101">
        <v>23.56</v>
      </c>
      <c r="W20" s="100">
        <v>55</v>
      </c>
      <c r="X20" s="101">
        <v>2.41</v>
      </c>
      <c r="Y20" s="100">
        <v>1</v>
      </c>
      <c r="Z20" s="101">
        <v>0.04</v>
      </c>
      <c r="AA20" s="102">
        <v>2223</v>
      </c>
      <c r="AB20" s="101">
        <v>97.54</v>
      </c>
    </row>
    <row r="21" spans="1:28" ht="15.75">
      <c r="A21" s="32">
        <v>12</v>
      </c>
      <c r="B21" s="3" t="s">
        <v>30</v>
      </c>
      <c r="C21" s="100">
        <v>1130</v>
      </c>
      <c r="D21" s="100">
        <v>966</v>
      </c>
      <c r="E21" s="101">
        <v>85.49</v>
      </c>
      <c r="F21" s="100">
        <v>88</v>
      </c>
      <c r="G21" s="101">
        <v>7.79</v>
      </c>
      <c r="H21" s="100">
        <v>61</v>
      </c>
      <c r="I21" s="101">
        <v>5.4</v>
      </c>
      <c r="J21" s="100">
        <v>11</v>
      </c>
      <c r="K21" s="101">
        <v>0.97</v>
      </c>
      <c r="L21" s="100">
        <v>4</v>
      </c>
      <c r="M21" s="101">
        <v>0.35</v>
      </c>
      <c r="N21" s="102">
        <v>1115</v>
      </c>
      <c r="O21" s="101">
        <v>98.67</v>
      </c>
      <c r="P21" s="102">
        <v>1130</v>
      </c>
      <c r="Q21" s="100">
        <v>910</v>
      </c>
      <c r="R21" s="101">
        <v>80.53</v>
      </c>
      <c r="S21" s="100">
        <v>142</v>
      </c>
      <c r="T21" s="101">
        <v>12.57</v>
      </c>
      <c r="U21" s="100">
        <v>67</v>
      </c>
      <c r="V21" s="101">
        <v>5.93</v>
      </c>
      <c r="W21" s="100">
        <v>11</v>
      </c>
      <c r="X21" s="101">
        <v>0.97</v>
      </c>
      <c r="Y21" s="100">
        <v>0</v>
      </c>
      <c r="Z21" s="101">
        <v>0</v>
      </c>
      <c r="AA21" s="102">
        <v>1119</v>
      </c>
      <c r="AB21" s="101">
        <v>99.03</v>
      </c>
    </row>
    <row r="22" spans="1:28" ht="15.75">
      <c r="A22" s="32">
        <v>13</v>
      </c>
      <c r="B22" s="3" t="s">
        <v>31</v>
      </c>
      <c r="C22" s="100">
        <v>1130</v>
      </c>
      <c r="D22" s="100">
        <v>547</v>
      </c>
      <c r="E22" s="101">
        <v>48.41</v>
      </c>
      <c r="F22" s="100">
        <v>228</v>
      </c>
      <c r="G22" s="101">
        <v>20.18</v>
      </c>
      <c r="H22" s="100">
        <v>136</v>
      </c>
      <c r="I22" s="101">
        <v>12.04</v>
      </c>
      <c r="J22" s="100">
        <v>110</v>
      </c>
      <c r="K22" s="101">
        <v>9.73</v>
      </c>
      <c r="L22" s="100">
        <v>109</v>
      </c>
      <c r="M22" s="101">
        <v>9.65</v>
      </c>
      <c r="N22" s="102">
        <v>911</v>
      </c>
      <c r="O22" s="101">
        <v>80.62</v>
      </c>
      <c r="P22" s="102">
        <v>1130</v>
      </c>
      <c r="Q22" s="100">
        <v>597</v>
      </c>
      <c r="R22" s="101">
        <v>52.83</v>
      </c>
      <c r="S22" s="100">
        <v>297</v>
      </c>
      <c r="T22" s="101">
        <v>26.28</v>
      </c>
      <c r="U22" s="100">
        <v>173</v>
      </c>
      <c r="V22" s="101">
        <v>15.31</v>
      </c>
      <c r="W22" s="100">
        <v>62</v>
      </c>
      <c r="X22" s="101">
        <v>5.49</v>
      </c>
      <c r="Y22" s="100">
        <v>1</v>
      </c>
      <c r="Z22" s="101">
        <v>0.09</v>
      </c>
      <c r="AA22" s="102">
        <v>1067</v>
      </c>
      <c r="AB22" s="101">
        <v>94.42</v>
      </c>
    </row>
    <row r="23" spans="1:28" ht="15.75">
      <c r="A23" s="32">
        <v>14</v>
      </c>
      <c r="B23" s="3" t="s">
        <v>32</v>
      </c>
      <c r="C23" s="100">
        <v>2279</v>
      </c>
      <c r="D23" s="100">
        <v>1674</v>
      </c>
      <c r="E23" s="101">
        <v>73.45</v>
      </c>
      <c r="F23" s="100">
        <v>342</v>
      </c>
      <c r="G23" s="101">
        <v>15.01</v>
      </c>
      <c r="H23" s="100">
        <v>202</v>
      </c>
      <c r="I23" s="101">
        <v>8.86</v>
      </c>
      <c r="J23" s="100">
        <v>36</v>
      </c>
      <c r="K23" s="101">
        <v>1.58</v>
      </c>
      <c r="L23" s="100">
        <v>25</v>
      </c>
      <c r="M23" s="101">
        <v>1.1000000000000001</v>
      </c>
      <c r="N23" s="102">
        <v>2218</v>
      </c>
      <c r="O23" s="101">
        <v>97.32</v>
      </c>
      <c r="P23" s="102">
        <v>2279</v>
      </c>
      <c r="Q23" s="100">
        <v>1644</v>
      </c>
      <c r="R23" s="101">
        <v>72.14</v>
      </c>
      <c r="S23" s="100">
        <v>467</v>
      </c>
      <c r="T23" s="101">
        <v>20.49</v>
      </c>
      <c r="U23" s="100">
        <v>144</v>
      </c>
      <c r="V23" s="101">
        <v>6.32</v>
      </c>
      <c r="W23" s="100">
        <v>21</v>
      </c>
      <c r="X23" s="101">
        <v>0.92</v>
      </c>
      <c r="Y23" s="100">
        <v>3</v>
      </c>
      <c r="Z23" s="101">
        <v>0.13</v>
      </c>
      <c r="AA23" s="102">
        <v>2255</v>
      </c>
      <c r="AB23" s="101">
        <v>98.95</v>
      </c>
    </row>
    <row r="24" spans="1:28" ht="15.75">
      <c r="A24" s="32">
        <v>15</v>
      </c>
      <c r="B24" s="3" t="s">
        <v>33</v>
      </c>
      <c r="C24" s="100">
        <v>1130</v>
      </c>
      <c r="D24" s="100">
        <v>929</v>
      </c>
      <c r="E24" s="101">
        <v>82.21</v>
      </c>
      <c r="F24" s="100">
        <v>117</v>
      </c>
      <c r="G24" s="101">
        <v>10.35</v>
      </c>
      <c r="H24" s="100">
        <v>55</v>
      </c>
      <c r="I24" s="101">
        <v>4.87</v>
      </c>
      <c r="J24" s="100">
        <v>23</v>
      </c>
      <c r="K24" s="101">
        <v>2.04</v>
      </c>
      <c r="L24" s="100">
        <v>6</v>
      </c>
      <c r="M24" s="101">
        <v>0.53</v>
      </c>
      <c r="N24" s="102">
        <v>1101</v>
      </c>
      <c r="O24" s="101">
        <v>97.43</v>
      </c>
      <c r="P24" s="102">
        <v>1130</v>
      </c>
      <c r="Q24" s="100">
        <v>998</v>
      </c>
      <c r="R24" s="101">
        <v>88.32</v>
      </c>
      <c r="S24" s="100">
        <v>109</v>
      </c>
      <c r="T24" s="101">
        <v>9.65</v>
      </c>
      <c r="U24" s="100">
        <v>23</v>
      </c>
      <c r="V24" s="101">
        <v>2.04</v>
      </c>
      <c r="W24" s="100">
        <v>0</v>
      </c>
      <c r="X24" s="101">
        <v>0</v>
      </c>
      <c r="Y24" s="100">
        <v>0</v>
      </c>
      <c r="Z24" s="101">
        <v>0</v>
      </c>
      <c r="AA24" s="102">
        <v>1130</v>
      </c>
      <c r="AB24" s="101">
        <v>100</v>
      </c>
    </row>
    <row r="25" spans="1:28" ht="15.75">
      <c r="A25" s="32">
        <v>16</v>
      </c>
      <c r="B25" s="3" t="s">
        <v>34</v>
      </c>
      <c r="C25" s="100">
        <v>2279</v>
      </c>
      <c r="D25" s="100">
        <v>1787</v>
      </c>
      <c r="E25" s="101">
        <v>78.41</v>
      </c>
      <c r="F25" s="100">
        <v>269</v>
      </c>
      <c r="G25" s="101">
        <v>11.8</v>
      </c>
      <c r="H25" s="100">
        <v>222</v>
      </c>
      <c r="I25" s="101">
        <v>9.74</v>
      </c>
      <c r="J25" s="100">
        <v>1</v>
      </c>
      <c r="K25" s="101">
        <v>0.04</v>
      </c>
      <c r="L25" s="100">
        <v>0</v>
      </c>
      <c r="M25" s="101">
        <v>0</v>
      </c>
      <c r="N25" s="102">
        <v>2278</v>
      </c>
      <c r="O25" s="101">
        <v>99.96</v>
      </c>
      <c r="P25" s="102">
        <v>2279</v>
      </c>
      <c r="Q25" s="100">
        <v>1856</v>
      </c>
      <c r="R25" s="101">
        <v>81.44</v>
      </c>
      <c r="S25" s="100">
        <v>308</v>
      </c>
      <c r="T25" s="101">
        <v>13.51</v>
      </c>
      <c r="U25" s="100">
        <v>92</v>
      </c>
      <c r="V25" s="101">
        <v>4.04</v>
      </c>
      <c r="W25" s="100">
        <v>23</v>
      </c>
      <c r="X25" s="101">
        <v>1.01</v>
      </c>
      <c r="Y25" s="100">
        <v>0</v>
      </c>
      <c r="Z25" s="101">
        <v>0</v>
      </c>
      <c r="AA25" s="102">
        <v>2256</v>
      </c>
      <c r="AB25" s="101">
        <v>98.99</v>
      </c>
    </row>
    <row r="26" spans="1:28" ht="25.5">
      <c r="A26" s="32">
        <v>17</v>
      </c>
      <c r="B26" s="4" t="s">
        <v>35</v>
      </c>
      <c r="C26" s="100">
        <v>2279</v>
      </c>
      <c r="D26" s="100">
        <v>2279</v>
      </c>
      <c r="E26" s="101">
        <v>100</v>
      </c>
      <c r="F26" s="45"/>
      <c r="G26" s="6"/>
      <c r="H26" s="5"/>
      <c r="I26" s="6"/>
      <c r="J26" s="5"/>
      <c r="K26" s="6"/>
      <c r="L26" s="5"/>
      <c r="M26" s="6"/>
      <c r="N26" s="102">
        <v>2279</v>
      </c>
      <c r="O26" s="35"/>
      <c r="P26" s="102">
        <v>2279</v>
      </c>
      <c r="Q26" s="100">
        <v>2279</v>
      </c>
      <c r="R26" s="101">
        <v>100</v>
      </c>
      <c r="S26" s="7"/>
      <c r="T26" s="7"/>
      <c r="U26" s="7"/>
      <c r="V26" s="7"/>
      <c r="W26" s="7"/>
      <c r="X26" s="7"/>
      <c r="Y26" s="7"/>
      <c r="Z26" s="7"/>
      <c r="AA26" s="102">
        <v>2279</v>
      </c>
      <c r="AB26" s="35"/>
    </row>
    <row r="27" spans="1:28" ht="15.75">
      <c r="A27" s="32">
        <v>18</v>
      </c>
      <c r="B27" s="4" t="s">
        <v>36</v>
      </c>
      <c r="C27" s="100">
        <v>840</v>
      </c>
      <c r="D27" s="100">
        <v>838</v>
      </c>
      <c r="E27" s="101">
        <v>99.76</v>
      </c>
      <c r="F27" s="100"/>
      <c r="G27" s="101"/>
      <c r="H27" s="5"/>
      <c r="I27" s="6"/>
      <c r="J27" s="5"/>
      <c r="K27" s="6"/>
      <c r="L27" s="100">
        <v>2</v>
      </c>
      <c r="M27" s="101">
        <v>0.24</v>
      </c>
      <c r="N27" s="102">
        <v>840</v>
      </c>
      <c r="O27" s="35"/>
      <c r="P27" s="102">
        <v>840</v>
      </c>
      <c r="Q27" s="100">
        <v>838</v>
      </c>
      <c r="R27" s="101">
        <v>99.76</v>
      </c>
      <c r="S27" s="7"/>
      <c r="T27" s="7"/>
      <c r="U27" s="7"/>
      <c r="V27" s="7"/>
      <c r="W27" s="7"/>
      <c r="X27" s="7"/>
      <c r="Y27" s="100">
        <v>2</v>
      </c>
      <c r="Z27" s="101">
        <v>0.24</v>
      </c>
      <c r="AA27" s="102">
        <v>840</v>
      </c>
      <c r="AB27" s="35"/>
    </row>
    <row r="28" spans="1:28" ht="15.75">
      <c r="A28" s="32">
        <v>19</v>
      </c>
      <c r="B28" s="4" t="s">
        <v>37</v>
      </c>
      <c r="C28" s="100">
        <v>858</v>
      </c>
      <c r="D28" s="100">
        <v>858</v>
      </c>
      <c r="E28" s="101">
        <v>100</v>
      </c>
      <c r="F28" s="47"/>
      <c r="G28" s="47"/>
      <c r="H28" s="47"/>
      <c r="I28" s="47"/>
      <c r="J28" s="47"/>
      <c r="K28" s="47"/>
      <c r="L28" s="47"/>
      <c r="M28" s="47"/>
      <c r="N28" s="102">
        <v>858</v>
      </c>
      <c r="O28" s="35"/>
      <c r="P28" s="102">
        <v>858</v>
      </c>
      <c r="Q28" s="100">
        <v>858</v>
      </c>
      <c r="R28" s="101">
        <v>100</v>
      </c>
      <c r="S28" s="7"/>
      <c r="T28" s="7"/>
      <c r="U28" s="7"/>
      <c r="V28" s="7"/>
      <c r="W28" s="7"/>
      <c r="X28" s="7"/>
      <c r="Y28" s="7"/>
      <c r="Z28" s="7"/>
      <c r="AA28" s="102">
        <v>858</v>
      </c>
      <c r="AB28" s="35"/>
    </row>
  </sheetData>
  <mergeCells count="22">
    <mergeCell ref="A1:I1"/>
    <mergeCell ref="A2:I2"/>
    <mergeCell ref="A4:AB4"/>
    <mergeCell ref="A5:AB5"/>
    <mergeCell ref="A7:A9"/>
    <mergeCell ref="B7:B9"/>
    <mergeCell ref="C7:O7"/>
    <mergeCell ref="P7:AB7"/>
    <mergeCell ref="C8:C9"/>
    <mergeCell ref="D8:E8"/>
    <mergeCell ref="AA8:AB8"/>
    <mergeCell ref="F8:G8"/>
    <mergeCell ref="H8:I8"/>
    <mergeCell ref="J8:K8"/>
    <mergeCell ref="L8:M8"/>
    <mergeCell ref="N8:O8"/>
    <mergeCell ref="Y8:Z8"/>
    <mergeCell ref="P8:P9"/>
    <mergeCell ref="Q8:R8"/>
    <mergeCell ref="S8:T8"/>
    <mergeCell ref="U8:V8"/>
    <mergeCell ref="W8:X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workbookViewId="0">
      <selection sqref="A1:AB28"/>
    </sheetView>
  </sheetViews>
  <sheetFormatPr defaultRowHeight="15"/>
  <sheetData>
    <row r="1" spans="1:28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42"/>
      <c r="K1" s="42"/>
      <c r="L1" s="42"/>
      <c r="M1" s="42"/>
      <c r="N1" s="97"/>
      <c r="O1" s="42"/>
      <c r="P1" s="97"/>
      <c r="Q1" s="42"/>
      <c r="R1" s="42"/>
      <c r="S1" s="42"/>
      <c r="T1" s="42"/>
      <c r="U1" s="42"/>
      <c r="V1" s="42"/>
      <c r="W1" s="42"/>
      <c r="X1" s="42"/>
      <c r="Y1" s="42"/>
      <c r="Z1" s="42"/>
      <c r="AA1" s="97"/>
      <c r="AB1" s="42"/>
    </row>
    <row r="2" spans="1:28" ht="18.75">
      <c r="A2" s="164" t="s">
        <v>80</v>
      </c>
      <c r="B2" s="164"/>
      <c r="C2" s="164"/>
      <c r="D2" s="164"/>
      <c r="E2" s="164"/>
      <c r="F2" s="164"/>
      <c r="G2" s="164"/>
      <c r="H2" s="164"/>
      <c r="I2" s="164"/>
      <c r="J2" s="42"/>
      <c r="K2" s="42"/>
      <c r="L2" s="42"/>
      <c r="M2" s="42"/>
      <c r="N2" s="97"/>
      <c r="O2" s="42"/>
      <c r="P2" s="97"/>
      <c r="Q2" s="42"/>
      <c r="R2" s="42"/>
      <c r="S2" s="42"/>
      <c r="T2" s="42"/>
      <c r="U2" s="42"/>
      <c r="V2" s="42"/>
      <c r="W2" s="42"/>
      <c r="X2" s="42"/>
      <c r="Y2" s="42"/>
      <c r="Z2" s="42"/>
      <c r="AA2" s="97"/>
      <c r="AB2" s="42"/>
    </row>
    <row r="3" spans="1:28">
      <c r="A3" s="48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2"/>
      <c r="O3" s="71"/>
      <c r="P3" s="2"/>
      <c r="Q3" s="71"/>
      <c r="R3" s="71"/>
      <c r="S3" s="71"/>
      <c r="T3" s="71"/>
      <c r="U3" s="71"/>
      <c r="V3" s="71"/>
      <c r="W3" s="71"/>
      <c r="X3" s="71"/>
      <c r="Y3" s="71"/>
      <c r="Z3" s="71"/>
      <c r="AA3" s="2"/>
      <c r="AB3" s="71"/>
    </row>
    <row r="4" spans="1:28" ht="18.75">
      <c r="A4" s="130" t="s">
        <v>1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</row>
    <row r="5" spans="1:28" ht="18.75">
      <c r="A5" s="131" t="s">
        <v>2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</row>
    <row r="6" spans="1:28">
      <c r="A6" s="48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2"/>
      <c r="O6" s="71"/>
      <c r="P6" s="2"/>
      <c r="Q6" s="71"/>
      <c r="R6" s="71"/>
      <c r="S6" s="71"/>
      <c r="T6" s="71"/>
      <c r="U6" s="71"/>
      <c r="V6" s="71"/>
      <c r="W6" s="71"/>
      <c r="X6" s="71"/>
      <c r="Y6" s="71"/>
      <c r="Z6" s="71"/>
      <c r="AA6" s="2"/>
      <c r="AB6" s="71"/>
    </row>
    <row r="7" spans="1:28">
      <c r="A7" s="136" t="s">
        <v>3</v>
      </c>
      <c r="B7" s="136" t="s">
        <v>4</v>
      </c>
      <c r="C7" s="160" t="s">
        <v>5</v>
      </c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 t="s">
        <v>6</v>
      </c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</row>
    <row r="8" spans="1:28">
      <c r="A8" s="136"/>
      <c r="B8" s="136"/>
      <c r="C8" s="165" t="s">
        <v>7</v>
      </c>
      <c r="D8" s="160" t="s">
        <v>8</v>
      </c>
      <c r="E8" s="160"/>
      <c r="F8" s="160" t="s">
        <v>9</v>
      </c>
      <c r="G8" s="160"/>
      <c r="H8" s="160" t="s">
        <v>10</v>
      </c>
      <c r="I8" s="160"/>
      <c r="J8" s="160" t="s">
        <v>11</v>
      </c>
      <c r="K8" s="160"/>
      <c r="L8" s="160" t="s">
        <v>12</v>
      </c>
      <c r="M8" s="160"/>
      <c r="N8" s="160" t="s">
        <v>13</v>
      </c>
      <c r="O8" s="160"/>
      <c r="P8" s="161" t="s">
        <v>7</v>
      </c>
      <c r="Q8" s="160" t="s">
        <v>14</v>
      </c>
      <c r="R8" s="160"/>
      <c r="S8" s="160" t="s">
        <v>9</v>
      </c>
      <c r="T8" s="160"/>
      <c r="U8" s="160" t="s">
        <v>15</v>
      </c>
      <c r="V8" s="160"/>
      <c r="W8" s="160" t="s">
        <v>16</v>
      </c>
      <c r="X8" s="160"/>
      <c r="Y8" s="160" t="s">
        <v>12</v>
      </c>
      <c r="Z8" s="160"/>
      <c r="AA8" s="160" t="s">
        <v>13</v>
      </c>
      <c r="AB8" s="160"/>
    </row>
    <row r="9" spans="1:28">
      <c r="A9" s="136"/>
      <c r="B9" s="136"/>
      <c r="C9" s="160"/>
      <c r="D9" s="33" t="s">
        <v>17</v>
      </c>
      <c r="E9" s="33" t="s">
        <v>18</v>
      </c>
      <c r="F9" s="33" t="s">
        <v>17</v>
      </c>
      <c r="G9" s="33" t="s">
        <v>18</v>
      </c>
      <c r="H9" s="33" t="s">
        <v>17</v>
      </c>
      <c r="I9" s="33" t="s">
        <v>18</v>
      </c>
      <c r="J9" s="33" t="s">
        <v>17</v>
      </c>
      <c r="K9" s="33" t="s">
        <v>18</v>
      </c>
      <c r="L9" s="33" t="s">
        <v>17</v>
      </c>
      <c r="M9" s="33" t="s">
        <v>18</v>
      </c>
      <c r="N9" s="98" t="s">
        <v>17</v>
      </c>
      <c r="O9" s="33" t="s">
        <v>18</v>
      </c>
      <c r="P9" s="162"/>
      <c r="Q9" s="33" t="s">
        <v>17</v>
      </c>
      <c r="R9" s="33" t="s">
        <v>18</v>
      </c>
      <c r="S9" s="33" t="s">
        <v>17</v>
      </c>
      <c r="T9" s="33" t="s">
        <v>18</v>
      </c>
      <c r="U9" s="33" t="s">
        <v>17</v>
      </c>
      <c r="V9" s="33" t="s">
        <v>18</v>
      </c>
      <c r="W9" s="33" t="s">
        <v>17</v>
      </c>
      <c r="X9" s="33" t="s">
        <v>18</v>
      </c>
      <c r="Y9" s="33" t="s">
        <v>17</v>
      </c>
      <c r="Z9" s="33" t="s">
        <v>18</v>
      </c>
      <c r="AA9" s="98" t="s">
        <v>17</v>
      </c>
      <c r="AB9" s="33" t="s">
        <v>18</v>
      </c>
    </row>
    <row r="10" spans="1:28">
      <c r="A10" s="32">
        <v>1</v>
      </c>
      <c r="B10" s="3" t="s">
        <v>19</v>
      </c>
      <c r="C10" s="5">
        <v>1201</v>
      </c>
      <c r="D10" s="5">
        <v>454</v>
      </c>
      <c r="E10" s="6">
        <v>37.799999999999997</v>
      </c>
      <c r="F10" s="5">
        <v>349</v>
      </c>
      <c r="G10" s="6">
        <v>29.06</v>
      </c>
      <c r="H10" s="5">
        <v>214</v>
      </c>
      <c r="I10" s="6">
        <v>17.82</v>
      </c>
      <c r="J10" s="5">
        <v>111</v>
      </c>
      <c r="K10" s="6">
        <v>9.24</v>
      </c>
      <c r="L10" s="5">
        <v>72</v>
      </c>
      <c r="M10" s="6">
        <v>6</v>
      </c>
      <c r="N10" s="5">
        <f>D10+F10+H10</f>
        <v>1017</v>
      </c>
      <c r="O10" s="6">
        <f>(E10+G10+I10)</f>
        <v>84.68</v>
      </c>
      <c r="P10" s="99">
        <v>1201</v>
      </c>
      <c r="Q10" s="7">
        <v>334</v>
      </c>
      <c r="R10" s="7">
        <v>27.81</v>
      </c>
      <c r="S10" s="7">
        <v>369</v>
      </c>
      <c r="T10" s="7">
        <v>30.72</v>
      </c>
      <c r="U10" s="7">
        <v>321</v>
      </c>
      <c r="V10" s="7">
        <v>26.73</v>
      </c>
      <c r="W10" s="7">
        <v>135</v>
      </c>
      <c r="X10" s="7">
        <v>11.24</v>
      </c>
      <c r="Y10" s="7">
        <v>41</v>
      </c>
      <c r="Z10" s="7">
        <v>3.41</v>
      </c>
      <c r="AA10" s="5">
        <f>Q10+S10+U10</f>
        <v>1024</v>
      </c>
      <c r="AB10" s="6">
        <f>R10+T10+V10</f>
        <v>85.26</v>
      </c>
    </row>
    <row r="11" spans="1:28">
      <c r="A11" s="32">
        <v>2</v>
      </c>
      <c r="B11" s="3" t="s">
        <v>20</v>
      </c>
      <c r="C11" s="5">
        <v>961</v>
      </c>
      <c r="D11" s="5">
        <v>567</v>
      </c>
      <c r="E11" s="6">
        <v>59</v>
      </c>
      <c r="F11" s="5">
        <v>190</v>
      </c>
      <c r="G11" s="6">
        <v>19.77</v>
      </c>
      <c r="H11" s="5">
        <v>100</v>
      </c>
      <c r="I11" s="6">
        <v>10.41</v>
      </c>
      <c r="J11" s="5">
        <v>57</v>
      </c>
      <c r="K11" s="6">
        <v>5.93</v>
      </c>
      <c r="L11" s="5">
        <v>43</v>
      </c>
      <c r="M11" s="6">
        <v>4.47</v>
      </c>
      <c r="N11" s="5">
        <f t="shared" ref="N11:N27" si="0">D11+F11+H11</f>
        <v>857</v>
      </c>
      <c r="O11" s="6">
        <f t="shared" ref="O11:O27" si="1">(E11+G11+I11)</f>
        <v>89.179999999999993</v>
      </c>
      <c r="P11" s="99">
        <v>961</v>
      </c>
      <c r="Q11" s="7">
        <v>378</v>
      </c>
      <c r="R11" s="7">
        <v>39.33</v>
      </c>
      <c r="S11" s="7">
        <v>347</v>
      </c>
      <c r="T11" s="7">
        <v>36.11</v>
      </c>
      <c r="U11" s="7">
        <v>158</v>
      </c>
      <c r="V11" s="7">
        <v>16.440000000000001</v>
      </c>
      <c r="W11" s="7">
        <v>43</v>
      </c>
      <c r="X11" s="7">
        <v>4.47</v>
      </c>
      <c r="Y11" s="7">
        <v>31</v>
      </c>
      <c r="Z11" s="7">
        <v>3.23</v>
      </c>
      <c r="AA11" s="5">
        <f t="shared" ref="AA11:AB28" si="2">Q11+S11+U11</f>
        <v>883</v>
      </c>
      <c r="AB11" s="6">
        <f t="shared" si="2"/>
        <v>91.88</v>
      </c>
    </row>
    <row r="12" spans="1:28">
      <c r="A12" s="32">
        <v>3</v>
      </c>
      <c r="B12" s="3" t="s">
        <v>21</v>
      </c>
      <c r="C12" s="5">
        <v>961</v>
      </c>
      <c r="D12" s="5">
        <v>741</v>
      </c>
      <c r="E12" s="6">
        <v>77.11</v>
      </c>
      <c r="F12" s="5">
        <v>97</v>
      </c>
      <c r="G12" s="6">
        <v>10.09</v>
      </c>
      <c r="H12" s="5">
        <v>75</v>
      </c>
      <c r="I12" s="6">
        <v>7.8</v>
      </c>
      <c r="J12" s="5">
        <v>26</v>
      </c>
      <c r="K12" s="6">
        <v>2.71</v>
      </c>
      <c r="L12" s="5">
        <v>19</v>
      </c>
      <c r="M12" s="6">
        <v>1.98</v>
      </c>
      <c r="N12" s="5">
        <f t="shared" si="0"/>
        <v>913</v>
      </c>
      <c r="O12" s="6">
        <f t="shared" si="1"/>
        <v>95</v>
      </c>
      <c r="P12" s="99">
        <v>961</v>
      </c>
      <c r="Q12" s="7">
        <v>716</v>
      </c>
      <c r="R12" s="7">
        <v>74.510000000000005</v>
      </c>
      <c r="S12" s="7">
        <v>172</v>
      </c>
      <c r="T12" s="7">
        <v>17.899999999999999</v>
      </c>
      <c r="U12" s="7">
        <v>66</v>
      </c>
      <c r="V12" s="7">
        <v>6.87</v>
      </c>
      <c r="W12" s="7">
        <v>4</v>
      </c>
      <c r="X12" s="7">
        <v>0.42</v>
      </c>
      <c r="Y12" s="7">
        <v>0</v>
      </c>
      <c r="Z12" s="7">
        <v>0</v>
      </c>
      <c r="AA12" s="5">
        <f t="shared" si="2"/>
        <v>954</v>
      </c>
      <c r="AB12" s="6">
        <f t="shared" si="2"/>
        <v>99.28</v>
      </c>
    </row>
    <row r="13" spans="1:28">
      <c r="A13" s="32">
        <v>4</v>
      </c>
      <c r="B13" s="3" t="s">
        <v>22</v>
      </c>
      <c r="C13" s="5">
        <v>961</v>
      </c>
      <c r="D13" s="5">
        <v>956</v>
      </c>
      <c r="E13" s="6">
        <v>99.48</v>
      </c>
      <c r="F13" s="5"/>
      <c r="G13" s="6"/>
      <c r="H13" s="5"/>
      <c r="I13" s="6"/>
      <c r="J13" s="5"/>
      <c r="K13" s="6"/>
      <c r="L13" s="5"/>
      <c r="M13" s="6"/>
      <c r="N13" s="5">
        <f t="shared" si="0"/>
        <v>956</v>
      </c>
      <c r="O13" s="6">
        <f t="shared" si="1"/>
        <v>99.48</v>
      </c>
      <c r="P13" s="99">
        <v>961</v>
      </c>
      <c r="Q13" s="7">
        <v>956</v>
      </c>
      <c r="R13" s="7">
        <v>99.48</v>
      </c>
      <c r="S13" s="7">
        <v>4</v>
      </c>
      <c r="T13" s="7">
        <v>0.42</v>
      </c>
      <c r="U13" s="7"/>
      <c r="V13" s="7"/>
      <c r="W13" s="7"/>
      <c r="X13" s="7"/>
      <c r="Y13" s="7"/>
      <c r="Z13" s="7"/>
      <c r="AA13" s="5">
        <f>Q13+S13+U13</f>
        <v>960</v>
      </c>
      <c r="AB13" s="6">
        <f t="shared" si="2"/>
        <v>99.9</v>
      </c>
    </row>
    <row r="14" spans="1:28">
      <c r="A14" s="32">
        <v>5</v>
      </c>
      <c r="B14" s="3" t="s">
        <v>23</v>
      </c>
      <c r="C14" s="5">
        <v>961</v>
      </c>
      <c r="D14" s="5">
        <v>961</v>
      </c>
      <c r="E14" s="6">
        <v>100</v>
      </c>
      <c r="F14" s="5"/>
      <c r="G14" s="6"/>
      <c r="H14" s="5"/>
      <c r="I14" s="6"/>
      <c r="J14" s="5"/>
      <c r="K14" s="6"/>
      <c r="L14" s="5"/>
      <c r="M14" s="6"/>
      <c r="N14" s="5">
        <f t="shared" si="0"/>
        <v>961</v>
      </c>
      <c r="O14" s="6">
        <f t="shared" si="1"/>
        <v>100</v>
      </c>
      <c r="P14" s="99">
        <v>961</v>
      </c>
      <c r="Q14" s="7">
        <v>961</v>
      </c>
      <c r="R14" s="7">
        <v>100</v>
      </c>
      <c r="S14" s="7"/>
      <c r="T14" s="7"/>
      <c r="U14" s="7"/>
      <c r="V14" s="7"/>
      <c r="W14" s="7"/>
      <c r="X14" s="7"/>
      <c r="Y14" s="7"/>
      <c r="Z14" s="7"/>
      <c r="AA14" s="5">
        <f t="shared" si="2"/>
        <v>961</v>
      </c>
      <c r="AB14" s="6">
        <f t="shared" si="2"/>
        <v>100</v>
      </c>
    </row>
    <row r="15" spans="1:28">
      <c r="A15" s="32">
        <v>6</v>
      </c>
      <c r="B15" s="3" t="s">
        <v>24</v>
      </c>
      <c r="C15" s="5">
        <v>961</v>
      </c>
      <c r="D15" s="5">
        <v>538</v>
      </c>
      <c r="E15" s="6">
        <v>55.98</v>
      </c>
      <c r="F15" s="5"/>
      <c r="G15" s="6"/>
      <c r="H15" s="5"/>
      <c r="I15" s="6"/>
      <c r="J15" s="5"/>
      <c r="K15" s="6"/>
      <c r="L15" s="5"/>
      <c r="M15" s="6"/>
      <c r="N15" s="5">
        <f t="shared" si="0"/>
        <v>538</v>
      </c>
      <c r="O15" s="6">
        <f t="shared" si="1"/>
        <v>55.98</v>
      </c>
      <c r="P15" s="99">
        <v>961</v>
      </c>
      <c r="Q15" s="7">
        <v>537</v>
      </c>
      <c r="R15" s="7">
        <v>55.88</v>
      </c>
      <c r="S15" s="7"/>
      <c r="T15" s="7"/>
      <c r="U15" s="7"/>
      <c r="V15" s="7"/>
      <c r="W15" s="7"/>
      <c r="X15" s="7"/>
      <c r="Y15" s="7"/>
      <c r="Z15" s="7"/>
      <c r="AA15" s="5">
        <f t="shared" si="2"/>
        <v>537</v>
      </c>
      <c r="AB15" s="6">
        <f t="shared" si="2"/>
        <v>55.88</v>
      </c>
    </row>
    <row r="16" spans="1:28">
      <c r="A16" s="32">
        <v>7</v>
      </c>
      <c r="B16" s="3" t="s">
        <v>25</v>
      </c>
      <c r="C16" s="5">
        <v>2162</v>
      </c>
      <c r="D16" s="5">
        <v>818</v>
      </c>
      <c r="E16" s="6">
        <v>37.840000000000003</v>
      </c>
      <c r="F16" s="5">
        <v>533</v>
      </c>
      <c r="G16" s="6">
        <v>24.65</v>
      </c>
      <c r="H16" s="5">
        <v>401</v>
      </c>
      <c r="I16" s="6">
        <v>18.55</v>
      </c>
      <c r="J16" s="5">
        <v>257</v>
      </c>
      <c r="K16" s="6">
        <v>11.89</v>
      </c>
      <c r="L16" s="5">
        <v>147</v>
      </c>
      <c r="M16" s="6">
        <v>6.8</v>
      </c>
      <c r="N16" s="5">
        <f t="shared" si="0"/>
        <v>1752</v>
      </c>
      <c r="O16" s="6">
        <f t="shared" si="1"/>
        <v>81.040000000000006</v>
      </c>
      <c r="P16" s="99">
        <v>2162</v>
      </c>
      <c r="Q16" s="7">
        <v>968</v>
      </c>
      <c r="R16" s="7">
        <v>44.77</v>
      </c>
      <c r="S16" s="7">
        <v>668</v>
      </c>
      <c r="T16" s="7">
        <v>30.9</v>
      </c>
      <c r="U16" s="7">
        <v>388</v>
      </c>
      <c r="V16" s="7">
        <v>17.95</v>
      </c>
      <c r="W16" s="7">
        <v>113</v>
      </c>
      <c r="X16" s="7">
        <v>5.23</v>
      </c>
      <c r="Y16" s="7">
        <v>18</v>
      </c>
      <c r="Z16" s="7">
        <v>0.83</v>
      </c>
      <c r="AA16" s="5">
        <f t="shared" si="2"/>
        <v>2024</v>
      </c>
      <c r="AB16" s="6">
        <f t="shared" si="2"/>
        <v>93.62</v>
      </c>
    </row>
    <row r="17" spans="1:28">
      <c r="A17" s="32">
        <v>8</v>
      </c>
      <c r="B17" s="3" t="s">
        <v>26</v>
      </c>
      <c r="C17" s="5">
        <v>1581</v>
      </c>
      <c r="D17" s="5">
        <v>915</v>
      </c>
      <c r="E17" s="6">
        <v>57.87</v>
      </c>
      <c r="F17" s="5">
        <v>115</v>
      </c>
      <c r="G17" s="6">
        <v>7.27</v>
      </c>
      <c r="H17" s="5">
        <v>537</v>
      </c>
      <c r="I17" s="6">
        <v>33.97</v>
      </c>
      <c r="J17" s="5">
        <v>6</v>
      </c>
      <c r="K17" s="35">
        <v>0.38</v>
      </c>
      <c r="L17" s="8">
        <v>4</v>
      </c>
      <c r="M17" s="35">
        <v>0.25</v>
      </c>
      <c r="N17" s="5">
        <f t="shared" si="0"/>
        <v>1567</v>
      </c>
      <c r="O17" s="6">
        <f t="shared" si="1"/>
        <v>99.11</v>
      </c>
      <c r="P17" s="99">
        <v>1581</v>
      </c>
      <c r="Q17" s="7">
        <v>850</v>
      </c>
      <c r="R17" s="7">
        <v>53.76</v>
      </c>
      <c r="S17" s="7">
        <v>406</v>
      </c>
      <c r="T17" s="7">
        <v>25.68</v>
      </c>
      <c r="U17" s="7">
        <v>315</v>
      </c>
      <c r="V17" s="7">
        <v>19.920000000000002</v>
      </c>
      <c r="W17" s="7">
        <v>6</v>
      </c>
      <c r="X17" s="7">
        <v>0.38</v>
      </c>
      <c r="Y17" s="7">
        <v>0</v>
      </c>
      <c r="Z17" s="7">
        <v>0</v>
      </c>
      <c r="AA17" s="5">
        <f t="shared" si="2"/>
        <v>1571</v>
      </c>
      <c r="AB17" s="6">
        <f t="shared" si="2"/>
        <v>99.36</v>
      </c>
    </row>
    <row r="18" spans="1:28">
      <c r="A18" s="32">
        <v>9</v>
      </c>
      <c r="B18" s="3" t="s">
        <v>27</v>
      </c>
      <c r="C18" s="5">
        <v>2162</v>
      </c>
      <c r="D18" s="5">
        <v>786</v>
      </c>
      <c r="E18" s="6">
        <v>73.849999999999994</v>
      </c>
      <c r="F18" s="5">
        <v>614</v>
      </c>
      <c r="G18" s="6">
        <v>56.24</v>
      </c>
      <c r="H18" s="5">
        <v>430</v>
      </c>
      <c r="I18" s="6">
        <v>39.32</v>
      </c>
      <c r="J18" s="5">
        <v>232</v>
      </c>
      <c r="K18" s="6">
        <v>21.46</v>
      </c>
      <c r="L18" s="5">
        <v>97</v>
      </c>
      <c r="M18" s="6">
        <v>8.85</v>
      </c>
      <c r="N18" s="5">
        <f t="shared" si="0"/>
        <v>1830</v>
      </c>
      <c r="O18" s="6">
        <f t="shared" si="1"/>
        <v>169.41</v>
      </c>
      <c r="P18" s="99">
        <v>2162</v>
      </c>
      <c r="Q18" s="7">
        <v>931</v>
      </c>
      <c r="R18" s="7">
        <v>86.9</v>
      </c>
      <c r="S18" s="7">
        <v>696</v>
      </c>
      <c r="T18" s="7">
        <v>63.5</v>
      </c>
      <c r="U18" s="7">
        <v>372</v>
      </c>
      <c r="V18" s="7">
        <v>34.200000000000003</v>
      </c>
      <c r="W18" s="7">
        <v>154</v>
      </c>
      <c r="X18" s="7">
        <v>14.57</v>
      </c>
      <c r="Y18" s="7">
        <v>6</v>
      </c>
      <c r="Z18" s="7">
        <v>0.54</v>
      </c>
      <c r="AA18" s="5">
        <f t="shared" si="2"/>
        <v>1999</v>
      </c>
      <c r="AB18" s="6">
        <f t="shared" si="2"/>
        <v>184.60000000000002</v>
      </c>
    </row>
    <row r="19" spans="1:28">
      <c r="A19" s="32">
        <v>10</v>
      </c>
      <c r="B19" s="3" t="s">
        <v>28</v>
      </c>
      <c r="C19" s="5">
        <v>1201</v>
      </c>
      <c r="D19" s="5">
        <v>925</v>
      </c>
      <c r="E19" s="6">
        <v>77.02</v>
      </c>
      <c r="F19" s="5">
        <v>129</v>
      </c>
      <c r="G19" s="6">
        <v>10.74</v>
      </c>
      <c r="H19" s="5">
        <v>81</v>
      </c>
      <c r="I19" s="6">
        <v>6.74</v>
      </c>
      <c r="J19" s="5">
        <v>39</v>
      </c>
      <c r="K19" s="6">
        <v>3.25</v>
      </c>
      <c r="L19" s="5">
        <v>26</v>
      </c>
      <c r="M19" s="6">
        <v>2.16</v>
      </c>
      <c r="N19" s="5">
        <f t="shared" si="0"/>
        <v>1135</v>
      </c>
      <c r="O19" s="6">
        <f t="shared" si="1"/>
        <v>94.499999999999986</v>
      </c>
      <c r="P19" s="99">
        <v>1201</v>
      </c>
      <c r="Q19" s="7">
        <v>878</v>
      </c>
      <c r="R19" s="7">
        <v>73.11</v>
      </c>
      <c r="S19" s="7">
        <v>220</v>
      </c>
      <c r="T19" s="7">
        <v>18.32</v>
      </c>
      <c r="U19" s="7">
        <v>83</v>
      </c>
      <c r="V19" s="7">
        <v>6.91</v>
      </c>
      <c r="W19" s="7">
        <v>18</v>
      </c>
      <c r="X19" s="7">
        <v>1.5</v>
      </c>
      <c r="Y19" s="7">
        <v>1</v>
      </c>
      <c r="Z19" s="7">
        <v>0.08</v>
      </c>
      <c r="AA19" s="5">
        <f t="shared" si="2"/>
        <v>1181</v>
      </c>
      <c r="AB19" s="6">
        <f t="shared" si="2"/>
        <v>98.34</v>
      </c>
    </row>
    <row r="20" spans="1:28">
      <c r="A20" s="32">
        <v>11</v>
      </c>
      <c r="B20" s="3" t="s">
        <v>29</v>
      </c>
      <c r="C20" s="5">
        <v>2162</v>
      </c>
      <c r="D20" s="5">
        <v>735</v>
      </c>
      <c r="E20" s="6">
        <v>34</v>
      </c>
      <c r="F20" s="5">
        <v>868</v>
      </c>
      <c r="G20" s="6">
        <v>40.15</v>
      </c>
      <c r="H20" s="5">
        <v>432</v>
      </c>
      <c r="I20" s="6">
        <v>19.98</v>
      </c>
      <c r="J20" s="5">
        <v>100</v>
      </c>
      <c r="K20" s="6">
        <v>4.63</v>
      </c>
      <c r="L20" s="5">
        <v>22</v>
      </c>
      <c r="M20" s="6">
        <v>1.02</v>
      </c>
      <c r="N20" s="5">
        <f t="shared" si="0"/>
        <v>2035</v>
      </c>
      <c r="O20" s="6">
        <f t="shared" si="1"/>
        <v>94.13000000000001</v>
      </c>
      <c r="P20" s="99">
        <v>2162</v>
      </c>
      <c r="Q20" s="7">
        <v>509</v>
      </c>
      <c r="R20" s="7">
        <v>23.54</v>
      </c>
      <c r="S20" s="7">
        <v>1034</v>
      </c>
      <c r="T20" s="7">
        <v>47.83</v>
      </c>
      <c r="U20" s="7">
        <v>511</v>
      </c>
      <c r="V20" s="7">
        <v>23.64</v>
      </c>
      <c r="W20" s="7">
        <v>95</v>
      </c>
      <c r="X20" s="7">
        <v>4.3899999999999997</v>
      </c>
      <c r="Y20" s="7">
        <v>8</v>
      </c>
      <c r="Z20" s="7">
        <v>0.37</v>
      </c>
      <c r="AA20" s="5">
        <f t="shared" si="2"/>
        <v>2054</v>
      </c>
      <c r="AB20" s="6">
        <f t="shared" si="2"/>
        <v>95.01</v>
      </c>
    </row>
    <row r="21" spans="1:28">
      <c r="A21" s="32">
        <v>12</v>
      </c>
      <c r="B21" s="3" t="s">
        <v>30</v>
      </c>
      <c r="C21" s="5">
        <v>1201</v>
      </c>
      <c r="D21" s="5">
        <v>1014</v>
      </c>
      <c r="E21" s="6">
        <v>84.43</v>
      </c>
      <c r="F21" s="5">
        <v>101</v>
      </c>
      <c r="G21" s="6">
        <v>8.41</v>
      </c>
      <c r="H21" s="5">
        <v>54</v>
      </c>
      <c r="I21" s="6">
        <v>4.5</v>
      </c>
      <c r="J21" s="5">
        <v>24</v>
      </c>
      <c r="K21" s="6">
        <v>2</v>
      </c>
      <c r="L21" s="5">
        <v>7</v>
      </c>
      <c r="M21" s="6">
        <v>0.57999999999999996</v>
      </c>
      <c r="N21" s="5">
        <f t="shared" si="0"/>
        <v>1169</v>
      </c>
      <c r="O21" s="6">
        <f t="shared" si="1"/>
        <v>97.34</v>
      </c>
      <c r="P21" s="99">
        <v>1201</v>
      </c>
      <c r="Q21" s="7">
        <v>1035</v>
      </c>
      <c r="R21" s="7">
        <v>86.18</v>
      </c>
      <c r="S21" s="7">
        <v>132</v>
      </c>
      <c r="T21" s="7">
        <v>10.99</v>
      </c>
      <c r="U21" s="7">
        <v>32</v>
      </c>
      <c r="V21" s="7">
        <v>2.66</v>
      </c>
      <c r="W21" s="7">
        <v>1</v>
      </c>
      <c r="X21" s="7">
        <v>0.08</v>
      </c>
      <c r="Y21" s="7">
        <v>0</v>
      </c>
      <c r="Z21" s="7">
        <v>0</v>
      </c>
      <c r="AA21" s="5">
        <f t="shared" si="2"/>
        <v>1199</v>
      </c>
      <c r="AB21" s="6">
        <f t="shared" si="2"/>
        <v>99.83</v>
      </c>
    </row>
    <row r="22" spans="1:28">
      <c r="A22" s="32">
        <v>13</v>
      </c>
      <c r="B22" s="3" t="s">
        <v>31</v>
      </c>
      <c r="C22" s="5">
        <v>1201</v>
      </c>
      <c r="D22" s="5">
        <v>527</v>
      </c>
      <c r="E22" s="6">
        <v>43.88</v>
      </c>
      <c r="F22" s="5">
        <v>228</v>
      </c>
      <c r="G22" s="6">
        <v>18.98</v>
      </c>
      <c r="H22" s="5">
        <v>177</v>
      </c>
      <c r="I22" s="6">
        <v>14.74</v>
      </c>
      <c r="J22" s="5">
        <v>127</v>
      </c>
      <c r="K22" s="6">
        <v>10.57</v>
      </c>
      <c r="L22" s="5">
        <v>141</v>
      </c>
      <c r="M22" s="6">
        <v>11.74</v>
      </c>
      <c r="N22" s="5">
        <f t="shared" si="0"/>
        <v>932</v>
      </c>
      <c r="O22" s="6">
        <f t="shared" si="1"/>
        <v>77.599999999999994</v>
      </c>
      <c r="P22" s="99">
        <v>1201</v>
      </c>
      <c r="Q22" s="7">
        <v>565</v>
      </c>
      <c r="R22" s="7">
        <v>47.04</v>
      </c>
      <c r="S22" s="7">
        <v>307</v>
      </c>
      <c r="T22" s="7">
        <v>25.56</v>
      </c>
      <c r="U22" s="7">
        <v>249</v>
      </c>
      <c r="V22" s="7">
        <v>20.73</v>
      </c>
      <c r="W22" s="7">
        <v>75</v>
      </c>
      <c r="X22" s="7">
        <v>6.24</v>
      </c>
      <c r="Y22" s="7">
        <v>4</v>
      </c>
      <c r="Z22" s="7">
        <v>0.33</v>
      </c>
      <c r="AA22" s="5">
        <f t="shared" si="2"/>
        <v>1121</v>
      </c>
      <c r="AB22" s="6">
        <f t="shared" si="2"/>
        <v>93.33</v>
      </c>
    </row>
    <row r="23" spans="1:28">
      <c r="A23" s="32">
        <v>14</v>
      </c>
      <c r="B23" s="3" t="s">
        <v>32</v>
      </c>
      <c r="C23" s="5">
        <v>2162</v>
      </c>
      <c r="D23" s="5">
        <v>1488</v>
      </c>
      <c r="E23" s="6">
        <v>68.83</v>
      </c>
      <c r="F23" s="5">
        <v>460</v>
      </c>
      <c r="G23" s="6">
        <v>21.28</v>
      </c>
      <c r="H23" s="5">
        <v>165</v>
      </c>
      <c r="I23" s="6">
        <v>7.63</v>
      </c>
      <c r="J23" s="5">
        <v>39</v>
      </c>
      <c r="K23" s="6">
        <v>1.8</v>
      </c>
      <c r="L23" s="5">
        <v>5</v>
      </c>
      <c r="M23" s="6">
        <v>0.23</v>
      </c>
      <c r="N23" s="5">
        <f t="shared" si="0"/>
        <v>2113</v>
      </c>
      <c r="O23" s="6">
        <f t="shared" si="1"/>
        <v>97.74</v>
      </c>
      <c r="P23" s="99">
        <v>2162</v>
      </c>
      <c r="Q23" s="7">
        <v>1468</v>
      </c>
      <c r="R23" s="7">
        <v>67.900000000000006</v>
      </c>
      <c r="S23" s="7">
        <v>559</v>
      </c>
      <c r="T23" s="7">
        <v>25.86</v>
      </c>
      <c r="U23" s="7">
        <v>126</v>
      </c>
      <c r="V23" s="7">
        <v>5.83</v>
      </c>
      <c r="W23" s="7">
        <v>3</v>
      </c>
      <c r="X23" s="7">
        <v>0.14000000000000001</v>
      </c>
      <c r="Y23" s="7">
        <v>1</v>
      </c>
      <c r="Z23" s="7">
        <v>0.05</v>
      </c>
      <c r="AA23" s="5">
        <f t="shared" si="2"/>
        <v>2153</v>
      </c>
      <c r="AB23" s="6">
        <f t="shared" si="2"/>
        <v>99.59</v>
      </c>
    </row>
    <row r="24" spans="1:28">
      <c r="A24" s="32">
        <v>15</v>
      </c>
      <c r="B24" s="3" t="s">
        <v>33</v>
      </c>
      <c r="C24" s="5">
        <v>1201</v>
      </c>
      <c r="D24" s="5">
        <v>923</v>
      </c>
      <c r="E24" s="6">
        <v>76.849999999999994</v>
      </c>
      <c r="F24" s="5">
        <v>175</v>
      </c>
      <c r="G24" s="6">
        <v>14.57</v>
      </c>
      <c r="H24" s="5">
        <v>68</v>
      </c>
      <c r="I24" s="6">
        <v>5.66</v>
      </c>
      <c r="J24" s="5">
        <v>25</v>
      </c>
      <c r="K24" s="6">
        <v>2.08</v>
      </c>
      <c r="L24" s="5">
        <v>9</v>
      </c>
      <c r="M24" s="6">
        <v>0.75</v>
      </c>
      <c r="N24" s="5">
        <f t="shared" si="0"/>
        <v>1166</v>
      </c>
      <c r="O24" s="6">
        <f t="shared" si="1"/>
        <v>97.079999999999984</v>
      </c>
      <c r="P24" s="99">
        <v>1201</v>
      </c>
      <c r="Q24" s="7">
        <v>984</v>
      </c>
      <c r="R24" s="7">
        <v>81.93</v>
      </c>
      <c r="S24" s="7">
        <v>179</v>
      </c>
      <c r="T24" s="7">
        <v>14.9</v>
      </c>
      <c r="U24" s="7">
        <v>32</v>
      </c>
      <c r="V24" s="7">
        <v>2.66</v>
      </c>
      <c r="W24" s="7">
        <v>5</v>
      </c>
      <c r="X24" s="7">
        <v>0.42</v>
      </c>
      <c r="Y24" s="7">
        <v>0</v>
      </c>
      <c r="Z24" s="7">
        <v>0</v>
      </c>
      <c r="AA24" s="5">
        <f t="shared" si="2"/>
        <v>1195</v>
      </c>
      <c r="AB24" s="6">
        <f t="shared" si="2"/>
        <v>99.490000000000009</v>
      </c>
    </row>
    <row r="25" spans="1:28">
      <c r="A25" s="32">
        <v>16</v>
      </c>
      <c r="B25" s="3" t="s">
        <v>34</v>
      </c>
      <c r="C25" s="5">
        <v>2162</v>
      </c>
      <c r="D25" s="5">
        <v>1267</v>
      </c>
      <c r="E25" s="6">
        <v>58.6</v>
      </c>
      <c r="F25" s="5">
        <v>384</v>
      </c>
      <c r="G25" s="6">
        <v>17.760000000000002</v>
      </c>
      <c r="H25" s="5">
        <v>351</v>
      </c>
      <c r="I25" s="6">
        <v>16.23</v>
      </c>
      <c r="J25" s="5">
        <v>89</v>
      </c>
      <c r="K25" s="6">
        <v>4.12</v>
      </c>
      <c r="L25" s="5">
        <v>68</v>
      </c>
      <c r="M25" s="6">
        <v>3.15</v>
      </c>
      <c r="N25" s="5">
        <f t="shared" si="0"/>
        <v>2002</v>
      </c>
      <c r="O25" s="6">
        <f t="shared" si="1"/>
        <v>92.59</v>
      </c>
      <c r="P25" s="99">
        <v>2162</v>
      </c>
      <c r="Q25" s="7">
        <v>1199</v>
      </c>
      <c r="R25" s="7">
        <v>55.46</v>
      </c>
      <c r="S25" s="7">
        <v>547</v>
      </c>
      <c r="T25" s="7">
        <v>25.3</v>
      </c>
      <c r="U25" s="7">
        <v>346</v>
      </c>
      <c r="V25" s="7">
        <v>16</v>
      </c>
      <c r="W25" s="7">
        <v>67</v>
      </c>
      <c r="X25" s="7">
        <v>3.1</v>
      </c>
      <c r="Y25" s="7">
        <v>0</v>
      </c>
      <c r="Z25" s="7">
        <v>0</v>
      </c>
      <c r="AA25" s="5">
        <f t="shared" si="2"/>
        <v>2092</v>
      </c>
      <c r="AB25" s="6">
        <f t="shared" si="2"/>
        <v>96.76</v>
      </c>
    </row>
    <row r="26" spans="1:28" ht="25.5">
      <c r="A26" s="32">
        <v>17</v>
      </c>
      <c r="B26" s="4" t="s">
        <v>35</v>
      </c>
      <c r="C26" s="43">
        <v>2162</v>
      </c>
      <c r="D26" s="43">
        <v>2162</v>
      </c>
      <c r="E26" s="84">
        <v>100</v>
      </c>
      <c r="F26" s="45"/>
      <c r="G26" s="6"/>
      <c r="H26" s="5"/>
      <c r="I26" s="6"/>
      <c r="J26" s="5"/>
      <c r="K26" s="6"/>
      <c r="L26" s="5"/>
      <c r="M26" s="6"/>
      <c r="N26" s="5">
        <f t="shared" si="0"/>
        <v>2162</v>
      </c>
      <c r="O26" s="6">
        <f t="shared" si="1"/>
        <v>100</v>
      </c>
      <c r="P26" s="99">
        <v>2162</v>
      </c>
      <c r="Q26" s="7">
        <v>2162</v>
      </c>
      <c r="R26" s="7">
        <v>100</v>
      </c>
      <c r="S26" s="7"/>
      <c r="T26" s="7"/>
      <c r="U26" s="7"/>
      <c r="V26" s="7"/>
      <c r="W26" s="7"/>
      <c r="X26" s="7"/>
      <c r="Y26" s="7"/>
      <c r="Z26" s="7"/>
      <c r="AA26" s="5">
        <f t="shared" si="2"/>
        <v>2162</v>
      </c>
      <c r="AB26" s="6">
        <f t="shared" si="2"/>
        <v>100</v>
      </c>
    </row>
    <row r="27" spans="1:28">
      <c r="A27" s="32">
        <v>18</v>
      </c>
      <c r="B27" s="4" t="s">
        <v>36</v>
      </c>
      <c r="C27" s="37">
        <v>1201</v>
      </c>
      <c r="D27" s="46">
        <v>1201</v>
      </c>
      <c r="E27" s="61">
        <v>100</v>
      </c>
      <c r="F27" s="5"/>
      <c r="G27" s="6"/>
      <c r="H27" s="5"/>
      <c r="I27" s="6"/>
      <c r="J27" s="5"/>
      <c r="K27" s="6"/>
      <c r="L27" s="5"/>
      <c r="M27" s="6"/>
      <c r="N27" s="5">
        <f t="shared" si="0"/>
        <v>1201</v>
      </c>
      <c r="O27" s="6">
        <f t="shared" si="1"/>
        <v>100</v>
      </c>
      <c r="P27" s="99">
        <v>1201</v>
      </c>
      <c r="Q27" s="7">
        <v>1201</v>
      </c>
      <c r="R27" s="7">
        <v>100</v>
      </c>
      <c r="S27" s="7"/>
      <c r="T27" s="7"/>
      <c r="U27" s="7"/>
      <c r="V27" s="7"/>
      <c r="W27" s="7"/>
      <c r="X27" s="7"/>
      <c r="Y27" s="7"/>
      <c r="Z27" s="7"/>
      <c r="AA27" s="5">
        <f t="shared" si="2"/>
        <v>1201</v>
      </c>
      <c r="AB27" s="6">
        <f t="shared" si="2"/>
        <v>100</v>
      </c>
    </row>
    <row r="28" spans="1:28">
      <c r="A28" s="32">
        <v>19</v>
      </c>
      <c r="B28" s="4" t="s">
        <v>37</v>
      </c>
      <c r="C28" s="37">
        <v>1201</v>
      </c>
      <c r="D28" s="46">
        <v>616</v>
      </c>
      <c r="E28" s="61">
        <v>51.29</v>
      </c>
      <c r="F28" s="5"/>
      <c r="G28" s="6"/>
      <c r="H28" s="5"/>
      <c r="I28" s="6"/>
      <c r="J28" s="5"/>
      <c r="K28" s="6"/>
      <c r="L28" s="5">
        <v>4</v>
      </c>
      <c r="M28" s="6">
        <v>0.33</v>
      </c>
      <c r="N28" s="5">
        <f>D28+F28+H28</f>
        <v>616</v>
      </c>
      <c r="O28" s="6">
        <f>(E28+G28+I28)</f>
        <v>51.29</v>
      </c>
      <c r="P28" s="99">
        <v>1201</v>
      </c>
      <c r="Q28" s="7">
        <v>618</v>
      </c>
      <c r="R28" s="7">
        <v>51.46</v>
      </c>
      <c r="S28" s="7"/>
      <c r="T28" s="7"/>
      <c r="U28" s="7"/>
      <c r="V28" s="7"/>
      <c r="W28" s="7"/>
      <c r="X28" s="7"/>
      <c r="Y28" s="7">
        <v>1</v>
      </c>
      <c r="Z28" s="7">
        <v>0.08</v>
      </c>
      <c r="AA28" s="5">
        <f t="shared" si="2"/>
        <v>618</v>
      </c>
      <c r="AB28" s="6">
        <f t="shared" si="2"/>
        <v>51.46</v>
      </c>
    </row>
  </sheetData>
  <mergeCells count="22">
    <mergeCell ref="A1:I1"/>
    <mergeCell ref="A2:I2"/>
    <mergeCell ref="A4:AB4"/>
    <mergeCell ref="A5:AB5"/>
    <mergeCell ref="A7:A9"/>
    <mergeCell ref="B7:B9"/>
    <mergeCell ref="C7:O7"/>
    <mergeCell ref="P7:AB7"/>
    <mergeCell ref="C8:C9"/>
    <mergeCell ref="D8:E8"/>
    <mergeCell ref="AA8:AB8"/>
    <mergeCell ref="F8:G8"/>
    <mergeCell ref="H8:I8"/>
    <mergeCell ref="J8:K8"/>
    <mergeCell ref="L8:M8"/>
    <mergeCell ref="N8:O8"/>
    <mergeCell ref="Y8:Z8"/>
    <mergeCell ref="P8:P9"/>
    <mergeCell ref="Q8:R8"/>
    <mergeCell ref="S8:T8"/>
    <mergeCell ref="U8:V8"/>
    <mergeCell ref="W8:X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workbookViewId="0">
      <selection sqref="A1:AB28"/>
    </sheetView>
  </sheetViews>
  <sheetFormatPr defaultRowHeight="15"/>
  <sheetData>
    <row r="1" spans="1:28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</row>
    <row r="2" spans="1:28" ht="18.75">
      <c r="A2" s="164" t="s">
        <v>56</v>
      </c>
      <c r="B2" s="164"/>
      <c r="C2" s="164"/>
      <c r="D2" s="164"/>
      <c r="E2" s="164"/>
      <c r="F2" s="164"/>
      <c r="G2" s="164"/>
      <c r="H2" s="164"/>
      <c r="I2" s="164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</row>
    <row r="3" spans="1:28">
      <c r="A3" s="1"/>
    </row>
    <row r="4" spans="1:28" ht="18.75">
      <c r="A4" s="130" t="s">
        <v>1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</row>
    <row r="5" spans="1:28" ht="18.75">
      <c r="A5" s="131" t="s">
        <v>2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</row>
    <row r="6" spans="1:28">
      <c r="A6" s="1"/>
    </row>
    <row r="7" spans="1:28">
      <c r="A7" s="136" t="s">
        <v>3</v>
      </c>
      <c r="B7" s="136" t="s">
        <v>4</v>
      </c>
      <c r="C7" s="160" t="s">
        <v>5</v>
      </c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 t="s">
        <v>6</v>
      </c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</row>
    <row r="8" spans="1:28">
      <c r="A8" s="136"/>
      <c r="B8" s="136"/>
      <c r="C8" s="165" t="s">
        <v>7</v>
      </c>
      <c r="D8" s="160" t="s">
        <v>8</v>
      </c>
      <c r="E8" s="160"/>
      <c r="F8" s="160" t="s">
        <v>9</v>
      </c>
      <c r="G8" s="160"/>
      <c r="H8" s="160" t="s">
        <v>10</v>
      </c>
      <c r="I8" s="160"/>
      <c r="J8" s="160" t="s">
        <v>11</v>
      </c>
      <c r="K8" s="160"/>
      <c r="L8" s="160" t="s">
        <v>12</v>
      </c>
      <c r="M8" s="160"/>
      <c r="N8" s="160" t="s">
        <v>13</v>
      </c>
      <c r="O8" s="160"/>
      <c r="P8" s="165" t="s">
        <v>7</v>
      </c>
      <c r="Q8" s="160" t="s">
        <v>14</v>
      </c>
      <c r="R8" s="160"/>
      <c r="S8" s="160" t="s">
        <v>9</v>
      </c>
      <c r="T8" s="160"/>
      <c r="U8" s="160" t="s">
        <v>15</v>
      </c>
      <c r="V8" s="160"/>
      <c r="W8" s="160" t="s">
        <v>16</v>
      </c>
      <c r="X8" s="160"/>
      <c r="Y8" s="160" t="s">
        <v>12</v>
      </c>
      <c r="Z8" s="160"/>
      <c r="AA8" s="160" t="s">
        <v>13</v>
      </c>
      <c r="AB8" s="160"/>
    </row>
    <row r="9" spans="1:28">
      <c r="A9" s="136"/>
      <c r="B9" s="136"/>
      <c r="C9" s="160"/>
      <c r="D9" s="33" t="s">
        <v>17</v>
      </c>
      <c r="E9" s="33" t="s">
        <v>18</v>
      </c>
      <c r="F9" s="33" t="s">
        <v>17</v>
      </c>
      <c r="G9" s="33" t="s">
        <v>18</v>
      </c>
      <c r="H9" s="33" t="s">
        <v>17</v>
      </c>
      <c r="I9" s="33" t="s">
        <v>18</v>
      </c>
      <c r="J9" s="33" t="s">
        <v>17</v>
      </c>
      <c r="K9" s="33" t="s">
        <v>18</v>
      </c>
      <c r="L9" s="33" t="s">
        <v>17</v>
      </c>
      <c r="M9" s="33" t="s">
        <v>18</v>
      </c>
      <c r="N9" s="33" t="s">
        <v>17</v>
      </c>
      <c r="O9" s="33" t="s">
        <v>18</v>
      </c>
      <c r="P9" s="160"/>
      <c r="Q9" s="33" t="s">
        <v>17</v>
      </c>
      <c r="R9" s="33" t="s">
        <v>18</v>
      </c>
      <c r="S9" s="33" t="s">
        <v>17</v>
      </c>
      <c r="T9" s="33" t="s">
        <v>18</v>
      </c>
      <c r="U9" s="33" t="s">
        <v>17</v>
      </c>
      <c r="V9" s="33" t="s">
        <v>18</v>
      </c>
      <c r="W9" s="33" t="s">
        <v>17</v>
      </c>
      <c r="X9" s="33" t="s">
        <v>18</v>
      </c>
      <c r="Y9" s="33" t="s">
        <v>17</v>
      </c>
      <c r="Z9" s="33" t="s">
        <v>18</v>
      </c>
      <c r="AA9" s="33" t="s">
        <v>17</v>
      </c>
      <c r="AB9" s="33" t="s">
        <v>18</v>
      </c>
    </row>
    <row r="10" spans="1:28">
      <c r="A10" s="31">
        <v>1</v>
      </c>
      <c r="B10" s="3" t="s">
        <v>19</v>
      </c>
      <c r="C10" s="5">
        <v>802</v>
      </c>
      <c r="D10" s="5">
        <v>289</v>
      </c>
      <c r="E10" s="6">
        <v>36.03</v>
      </c>
      <c r="F10" s="5">
        <v>223</v>
      </c>
      <c r="G10" s="6">
        <v>27.81</v>
      </c>
      <c r="H10" s="5">
        <v>227</v>
      </c>
      <c r="I10" s="6">
        <v>28.3</v>
      </c>
      <c r="J10" s="5">
        <v>44</v>
      </c>
      <c r="K10" s="6">
        <v>5.49</v>
      </c>
      <c r="L10" s="5">
        <v>19</v>
      </c>
      <c r="M10" s="6">
        <v>2.37</v>
      </c>
      <c r="N10" s="5">
        <v>739</v>
      </c>
      <c r="O10" s="6">
        <v>92.14</v>
      </c>
      <c r="P10" s="7">
        <v>802</v>
      </c>
      <c r="Q10" s="50">
        <v>248</v>
      </c>
      <c r="R10" s="51">
        <v>30.92</v>
      </c>
      <c r="S10" s="50">
        <v>290</v>
      </c>
      <c r="T10" s="51">
        <v>36.159999999999997</v>
      </c>
      <c r="U10" s="50">
        <v>192</v>
      </c>
      <c r="V10" s="51">
        <v>23.94</v>
      </c>
      <c r="W10" s="50">
        <v>63</v>
      </c>
      <c r="X10" s="51">
        <v>7.86</v>
      </c>
      <c r="Y10" s="50">
        <v>9</v>
      </c>
      <c r="Z10" s="51">
        <v>1.1200000000000001</v>
      </c>
      <c r="AA10" s="50">
        <v>730</v>
      </c>
      <c r="AB10" s="51">
        <v>91.02</v>
      </c>
    </row>
    <row r="11" spans="1:28">
      <c r="A11" s="31">
        <v>2</v>
      </c>
      <c r="B11" s="3" t="s">
        <v>20</v>
      </c>
      <c r="C11" s="5">
        <v>950</v>
      </c>
      <c r="D11" s="5">
        <v>631</v>
      </c>
      <c r="E11" s="6">
        <v>66.489999999999995</v>
      </c>
      <c r="F11" s="5">
        <v>175</v>
      </c>
      <c r="G11" s="6">
        <v>18.440000000000001</v>
      </c>
      <c r="H11" s="5">
        <v>88</v>
      </c>
      <c r="I11" s="6">
        <v>9.27</v>
      </c>
      <c r="J11" s="5">
        <v>30</v>
      </c>
      <c r="K11" s="6">
        <v>3.16</v>
      </c>
      <c r="L11" s="5">
        <v>25</v>
      </c>
      <c r="M11" s="6">
        <v>2.63</v>
      </c>
      <c r="N11" s="5">
        <v>894</v>
      </c>
      <c r="O11" s="6">
        <v>94.2</v>
      </c>
      <c r="P11" s="7">
        <v>950</v>
      </c>
      <c r="Q11" s="7">
        <v>557</v>
      </c>
      <c r="R11" s="7">
        <v>58.69</v>
      </c>
      <c r="S11" s="7">
        <v>237</v>
      </c>
      <c r="T11" s="7">
        <v>24.97</v>
      </c>
      <c r="U11" s="7">
        <v>102</v>
      </c>
      <c r="V11" s="7">
        <v>10.75</v>
      </c>
      <c r="W11" s="7">
        <v>43</v>
      </c>
      <c r="X11" s="7">
        <v>4.53</v>
      </c>
      <c r="Y11" s="7">
        <v>10</v>
      </c>
      <c r="Z11" s="7">
        <v>1.05</v>
      </c>
      <c r="AA11" s="5">
        <v>896</v>
      </c>
      <c r="AB11" s="6">
        <v>94.42</v>
      </c>
    </row>
    <row r="12" spans="1:28">
      <c r="A12" s="31">
        <v>3</v>
      </c>
      <c r="B12" s="3" t="s">
        <v>21</v>
      </c>
      <c r="C12" s="5">
        <v>950</v>
      </c>
      <c r="D12" s="5">
        <v>464</v>
      </c>
      <c r="E12" s="6">
        <v>48.89</v>
      </c>
      <c r="F12" s="5">
        <v>157</v>
      </c>
      <c r="G12" s="6">
        <v>16.54</v>
      </c>
      <c r="H12" s="5">
        <v>149</v>
      </c>
      <c r="I12" s="6">
        <v>15.7</v>
      </c>
      <c r="J12" s="5">
        <v>94</v>
      </c>
      <c r="K12" s="6">
        <v>9.91</v>
      </c>
      <c r="L12" s="5">
        <v>85</v>
      </c>
      <c r="M12" s="6">
        <v>8.9600000000000009</v>
      </c>
      <c r="N12" s="5">
        <v>770</v>
      </c>
      <c r="O12" s="6">
        <v>81.14</v>
      </c>
      <c r="P12" s="7">
        <v>950</v>
      </c>
      <c r="Q12" s="7">
        <v>455</v>
      </c>
      <c r="R12" s="7">
        <v>47.95</v>
      </c>
      <c r="S12" s="7">
        <v>253</v>
      </c>
      <c r="T12" s="7">
        <v>26.66</v>
      </c>
      <c r="U12" s="7">
        <v>170</v>
      </c>
      <c r="V12" s="7">
        <v>17.91</v>
      </c>
      <c r="W12" s="7">
        <v>63</v>
      </c>
      <c r="X12" s="7">
        <v>6.64</v>
      </c>
      <c r="Y12" s="7">
        <v>8</v>
      </c>
      <c r="Z12" s="7">
        <v>0.84</v>
      </c>
      <c r="AA12" s="5">
        <v>878</v>
      </c>
      <c r="AB12" s="6">
        <v>92.52</v>
      </c>
    </row>
    <row r="13" spans="1:28">
      <c r="A13" s="31">
        <v>4</v>
      </c>
      <c r="B13" s="3" t="s">
        <v>22</v>
      </c>
      <c r="C13" s="5">
        <v>950</v>
      </c>
      <c r="D13" s="5"/>
      <c r="E13" s="6"/>
      <c r="F13" s="5"/>
      <c r="G13" s="6"/>
      <c r="H13" s="5">
        <v>949</v>
      </c>
      <c r="I13" s="6">
        <v>99.89</v>
      </c>
      <c r="J13" s="5">
        <v>1</v>
      </c>
      <c r="K13" s="6">
        <v>0.11</v>
      </c>
      <c r="L13" s="5"/>
      <c r="M13" s="6"/>
      <c r="N13" s="5"/>
      <c r="O13" s="6"/>
      <c r="P13" s="7">
        <v>950</v>
      </c>
      <c r="Q13" s="7">
        <v>949</v>
      </c>
      <c r="R13" s="7">
        <v>99.89</v>
      </c>
      <c r="S13" s="7"/>
      <c r="T13" s="7"/>
      <c r="U13" s="7"/>
      <c r="V13" s="7"/>
      <c r="W13" s="7"/>
      <c r="X13" s="7"/>
      <c r="Y13" s="7">
        <v>1</v>
      </c>
      <c r="Z13" s="7">
        <v>0.11</v>
      </c>
      <c r="AA13" s="5"/>
      <c r="AB13" s="6"/>
    </row>
    <row r="14" spans="1:28">
      <c r="A14" s="31">
        <v>5</v>
      </c>
      <c r="B14" s="3" t="s">
        <v>23</v>
      </c>
      <c r="C14" s="5">
        <v>950</v>
      </c>
      <c r="D14" s="5"/>
      <c r="E14" s="6"/>
      <c r="F14" s="5"/>
      <c r="G14" s="6"/>
      <c r="H14" s="5">
        <v>950</v>
      </c>
      <c r="I14" s="6">
        <v>100</v>
      </c>
      <c r="J14" s="5">
        <v>0</v>
      </c>
      <c r="K14" s="6">
        <v>0</v>
      </c>
      <c r="L14" s="5"/>
      <c r="M14" s="6"/>
      <c r="N14" s="5"/>
      <c r="O14" s="6"/>
      <c r="P14" s="7">
        <v>950</v>
      </c>
      <c r="Q14" s="7">
        <v>950</v>
      </c>
      <c r="R14" s="7">
        <v>100</v>
      </c>
      <c r="S14" s="7"/>
      <c r="T14" s="7"/>
      <c r="U14" s="7"/>
      <c r="V14" s="7"/>
      <c r="W14" s="7"/>
      <c r="X14" s="7"/>
      <c r="Y14" s="7">
        <v>0</v>
      </c>
      <c r="Z14" s="7">
        <v>0</v>
      </c>
      <c r="AA14" s="5"/>
      <c r="AB14" s="6"/>
    </row>
    <row r="15" spans="1:28">
      <c r="A15" s="31">
        <v>6</v>
      </c>
      <c r="B15" s="3" t="s">
        <v>24</v>
      </c>
      <c r="C15" s="5">
        <v>570</v>
      </c>
      <c r="D15" s="5"/>
      <c r="E15" s="6"/>
      <c r="F15" s="5"/>
      <c r="G15" s="6"/>
      <c r="H15" s="5">
        <v>570</v>
      </c>
      <c r="I15" s="6">
        <v>98.62</v>
      </c>
      <c r="J15" s="5">
        <v>8</v>
      </c>
      <c r="K15" s="6">
        <v>1.38</v>
      </c>
      <c r="L15" s="5"/>
      <c r="M15" s="6"/>
      <c r="N15" s="5"/>
      <c r="O15" s="6"/>
      <c r="P15" s="7">
        <v>578</v>
      </c>
      <c r="Q15" s="7">
        <v>577</v>
      </c>
      <c r="R15" s="7">
        <v>99.83</v>
      </c>
      <c r="S15" s="7"/>
      <c r="T15" s="7"/>
      <c r="U15" s="7"/>
      <c r="V15" s="7"/>
      <c r="W15" s="7"/>
      <c r="X15" s="7"/>
      <c r="Y15" s="7">
        <v>1</v>
      </c>
      <c r="Z15" s="7">
        <v>0.17</v>
      </c>
      <c r="AA15" s="5"/>
      <c r="AB15" s="6"/>
    </row>
    <row r="16" spans="1:28">
      <c r="A16" s="31">
        <v>7</v>
      </c>
      <c r="B16" s="3" t="s">
        <v>25</v>
      </c>
      <c r="C16" s="5">
        <v>1752</v>
      </c>
      <c r="D16" s="5">
        <v>421</v>
      </c>
      <c r="E16" s="6">
        <v>24.03</v>
      </c>
      <c r="F16" s="5">
        <v>412</v>
      </c>
      <c r="G16" s="6">
        <v>23.52</v>
      </c>
      <c r="H16" s="5">
        <v>453</v>
      </c>
      <c r="I16" s="6">
        <v>25.86</v>
      </c>
      <c r="J16" s="5">
        <v>277</v>
      </c>
      <c r="K16" s="6">
        <v>15.81</v>
      </c>
      <c r="L16" s="5">
        <v>189</v>
      </c>
      <c r="M16" s="6">
        <v>10.79</v>
      </c>
      <c r="N16" s="5">
        <v>1286</v>
      </c>
      <c r="O16" s="6">
        <v>73.400000000000006</v>
      </c>
      <c r="P16" s="7">
        <v>1752</v>
      </c>
      <c r="Q16" s="7">
        <v>720</v>
      </c>
      <c r="R16" s="7">
        <v>41.1</v>
      </c>
      <c r="S16" s="7">
        <v>547</v>
      </c>
      <c r="T16" s="7">
        <v>31.22</v>
      </c>
      <c r="U16" s="7">
        <v>365</v>
      </c>
      <c r="V16" s="7">
        <v>20.83</v>
      </c>
      <c r="W16" s="7">
        <v>105</v>
      </c>
      <c r="X16" s="7">
        <v>5.99</v>
      </c>
      <c r="Y16" s="7">
        <v>15</v>
      </c>
      <c r="Z16" s="7">
        <v>0.86</v>
      </c>
      <c r="AA16" s="5">
        <v>1632</v>
      </c>
      <c r="AB16" s="6">
        <v>93.15</v>
      </c>
    </row>
    <row r="17" spans="1:28">
      <c r="A17" s="31">
        <v>8</v>
      </c>
      <c r="B17" s="3" t="s">
        <v>26</v>
      </c>
      <c r="C17" s="5">
        <v>1752</v>
      </c>
      <c r="D17" s="5">
        <v>906</v>
      </c>
      <c r="E17" s="6">
        <v>51.74</v>
      </c>
      <c r="F17" s="5">
        <v>463</v>
      </c>
      <c r="G17" s="6">
        <v>26.44</v>
      </c>
      <c r="H17" s="5">
        <v>312</v>
      </c>
      <c r="I17" s="6">
        <v>17.82</v>
      </c>
      <c r="J17" s="5">
        <v>46</v>
      </c>
      <c r="K17" s="35">
        <v>2.63</v>
      </c>
      <c r="L17" s="8">
        <v>24</v>
      </c>
      <c r="M17" s="35">
        <v>1.37</v>
      </c>
      <c r="N17" s="5">
        <v>1681</v>
      </c>
      <c r="O17" s="35">
        <v>96</v>
      </c>
      <c r="P17" s="7">
        <v>1752</v>
      </c>
      <c r="Q17" s="7">
        <v>720</v>
      </c>
      <c r="R17" s="7">
        <v>41.12</v>
      </c>
      <c r="S17" s="7">
        <v>666</v>
      </c>
      <c r="T17" s="7">
        <v>38.04</v>
      </c>
      <c r="U17" s="7">
        <v>330</v>
      </c>
      <c r="V17" s="7">
        <v>18.850000000000001</v>
      </c>
      <c r="W17" s="7">
        <v>34</v>
      </c>
      <c r="X17" s="7">
        <v>1.94</v>
      </c>
      <c r="Y17" s="7">
        <v>1</v>
      </c>
      <c r="Z17" s="7">
        <v>0.06</v>
      </c>
      <c r="AA17" s="5">
        <v>1716</v>
      </c>
      <c r="AB17" s="35">
        <v>98</v>
      </c>
    </row>
    <row r="18" spans="1:28">
      <c r="A18" s="31">
        <v>9</v>
      </c>
      <c r="B18" s="3" t="s">
        <v>27</v>
      </c>
      <c r="C18" s="5">
        <v>1752</v>
      </c>
      <c r="D18" s="5">
        <v>454</v>
      </c>
      <c r="E18" s="6">
        <v>25.93</v>
      </c>
      <c r="F18" s="5">
        <v>438</v>
      </c>
      <c r="G18" s="6">
        <v>25.01</v>
      </c>
      <c r="H18" s="5">
        <v>572</v>
      </c>
      <c r="I18" s="6">
        <v>32.67</v>
      </c>
      <c r="J18" s="5">
        <v>158</v>
      </c>
      <c r="K18" s="6">
        <v>9.02</v>
      </c>
      <c r="L18" s="5">
        <v>128</v>
      </c>
      <c r="M18" s="6">
        <v>7.31</v>
      </c>
      <c r="N18" s="5">
        <v>1464</v>
      </c>
      <c r="O18" s="6">
        <v>83.61</v>
      </c>
      <c r="P18" s="7">
        <v>1752</v>
      </c>
      <c r="Q18" s="7">
        <v>434</v>
      </c>
      <c r="R18" s="7">
        <v>24.79</v>
      </c>
      <c r="S18" s="7">
        <v>647</v>
      </c>
      <c r="T18" s="7">
        <v>36.950000000000003</v>
      </c>
      <c r="U18" s="7">
        <v>518</v>
      </c>
      <c r="V18" s="7">
        <v>29.58</v>
      </c>
      <c r="W18" s="7">
        <v>144</v>
      </c>
      <c r="X18" s="7">
        <v>8.2200000000000006</v>
      </c>
      <c r="Y18" s="7">
        <v>8</v>
      </c>
      <c r="Z18" s="7">
        <v>0.46</v>
      </c>
      <c r="AA18" s="5">
        <v>1599</v>
      </c>
      <c r="AB18" s="6">
        <v>91.32</v>
      </c>
    </row>
    <row r="19" spans="1:28">
      <c r="A19" s="31">
        <v>10</v>
      </c>
      <c r="B19" s="3" t="s">
        <v>28</v>
      </c>
      <c r="C19" s="5">
        <v>802</v>
      </c>
      <c r="D19" s="5">
        <v>390</v>
      </c>
      <c r="E19" s="6">
        <v>48.63</v>
      </c>
      <c r="F19" s="5">
        <v>103</v>
      </c>
      <c r="G19" s="6">
        <v>12.84</v>
      </c>
      <c r="H19" s="5">
        <v>143</v>
      </c>
      <c r="I19" s="6">
        <v>17.829999999999998</v>
      </c>
      <c r="J19" s="5">
        <v>88</v>
      </c>
      <c r="K19" s="6">
        <v>10.97</v>
      </c>
      <c r="L19" s="5">
        <v>78</v>
      </c>
      <c r="M19" s="6">
        <v>9.73</v>
      </c>
      <c r="N19" s="5">
        <v>636</v>
      </c>
      <c r="O19" s="6">
        <v>79.3</v>
      </c>
      <c r="P19" s="7">
        <v>802</v>
      </c>
      <c r="Q19" s="7">
        <v>414</v>
      </c>
      <c r="R19" s="7">
        <v>51.62</v>
      </c>
      <c r="S19" s="7">
        <v>218</v>
      </c>
      <c r="T19" s="7">
        <v>27.18</v>
      </c>
      <c r="U19" s="7">
        <v>146</v>
      </c>
      <c r="V19" s="7">
        <v>18.2</v>
      </c>
      <c r="W19" s="7">
        <v>23</v>
      </c>
      <c r="X19" s="7">
        <v>2.87</v>
      </c>
      <c r="Y19" s="7">
        <v>1</v>
      </c>
      <c r="Z19" s="7">
        <v>0.12</v>
      </c>
      <c r="AA19" s="5">
        <v>778</v>
      </c>
      <c r="AB19" s="6">
        <v>97.01</v>
      </c>
    </row>
    <row r="20" spans="1:28">
      <c r="A20" s="31">
        <v>11</v>
      </c>
      <c r="B20" s="3" t="s">
        <v>29</v>
      </c>
      <c r="C20" s="5">
        <v>1752</v>
      </c>
      <c r="D20" s="5">
        <v>724</v>
      </c>
      <c r="E20" s="6">
        <v>41.35</v>
      </c>
      <c r="F20" s="5">
        <v>611</v>
      </c>
      <c r="G20" s="6">
        <v>34.89</v>
      </c>
      <c r="H20" s="5">
        <v>347</v>
      </c>
      <c r="I20" s="6">
        <v>19.82</v>
      </c>
      <c r="J20" s="5">
        <v>53</v>
      </c>
      <c r="K20" s="6">
        <v>3.03</v>
      </c>
      <c r="L20" s="5">
        <v>16</v>
      </c>
      <c r="M20" s="6">
        <v>0.91</v>
      </c>
      <c r="N20" s="5">
        <v>1682</v>
      </c>
      <c r="O20" s="6">
        <v>96.06</v>
      </c>
      <c r="P20" s="7">
        <v>1752</v>
      </c>
      <c r="Q20" s="7">
        <v>605</v>
      </c>
      <c r="R20" s="7">
        <v>34.549999999999997</v>
      </c>
      <c r="S20" s="7">
        <v>790</v>
      </c>
      <c r="T20" s="7">
        <v>45.12</v>
      </c>
      <c r="U20" s="7">
        <v>310</v>
      </c>
      <c r="V20" s="7">
        <v>17.7</v>
      </c>
      <c r="W20" s="7">
        <v>42</v>
      </c>
      <c r="X20" s="7">
        <v>2.4</v>
      </c>
      <c r="Y20" s="7">
        <v>4</v>
      </c>
      <c r="Z20" s="7">
        <v>0.23</v>
      </c>
      <c r="AA20" s="5">
        <v>1705</v>
      </c>
      <c r="AB20" s="6">
        <v>97.37</v>
      </c>
    </row>
    <row r="21" spans="1:28">
      <c r="A21" s="31">
        <v>12</v>
      </c>
      <c r="B21" s="3" t="s">
        <v>30</v>
      </c>
      <c r="C21" s="5">
        <v>802</v>
      </c>
      <c r="D21" s="5">
        <v>560</v>
      </c>
      <c r="E21" s="6">
        <v>69.83</v>
      </c>
      <c r="F21" s="5">
        <v>98</v>
      </c>
      <c r="G21" s="6">
        <v>12.22</v>
      </c>
      <c r="H21" s="5">
        <v>80</v>
      </c>
      <c r="I21" s="6">
        <v>9.98</v>
      </c>
      <c r="J21" s="5">
        <v>47</v>
      </c>
      <c r="K21" s="6">
        <v>5.86</v>
      </c>
      <c r="L21" s="5">
        <v>17</v>
      </c>
      <c r="M21" s="6">
        <v>2.12</v>
      </c>
      <c r="N21" s="5">
        <v>738</v>
      </c>
      <c r="O21" s="6">
        <v>92.02</v>
      </c>
      <c r="P21" s="7">
        <v>802</v>
      </c>
      <c r="Q21" s="7">
        <v>555</v>
      </c>
      <c r="R21" s="7">
        <v>69.2</v>
      </c>
      <c r="S21" s="7">
        <v>161</v>
      </c>
      <c r="T21" s="7">
        <v>20.07</v>
      </c>
      <c r="U21" s="7">
        <v>71</v>
      </c>
      <c r="V21" s="7">
        <v>8.85</v>
      </c>
      <c r="W21" s="7">
        <v>13</v>
      </c>
      <c r="X21" s="7">
        <v>1.62</v>
      </c>
      <c r="Y21" s="7">
        <v>2</v>
      </c>
      <c r="Z21" s="7">
        <v>0.25</v>
      </c>
      <c r="AA21" s="5">
        <v>787</v>
      </c>
      <c r="AB21" s="6">
        <v>98.13</v>
      </c>
    </row>
    <row r="22" spans="1:28">
      <c r="A22" s="31">
        <v>13</v>
      </c>
      <c r="B22" s="3" t="s">
        <v>31</v>
      </c>
      <c r="C22" s="5">
        <v>802</v>
      </c>
      <c r="D22" s="5">
        <v>322</v>
      </c>
      <c r="E22" s="6">
        <v>40.15</v>
      </c>
      <c r="F22" s="5">
        <v>162</v>
      </c>
      <c r="G22" s="6">
        <v>20.2</v>
      </c>
      <c r="H22" s="5">
        <v>159</v>
      </c>
      <c r="I22" s="6">
        <v>19.829999999999998</v>
      </c>
      <c r="J22" s="5">
        <v>91</v>
      </c>
      <c r="K22" s="6">
        <v>11.35</v>
      </c>
      <c r="L22" s="5">
        <v>68</v>
      </c>
      <c r="M22" s="6">
        <v>8.48</v>
      </c>
      <c r="N22" s="5">
        <v>643</v>
      </c>
      <c r="O22" s="6">
        <v>80.17</v>
      </c>
      <c r="P22" s="7">
        <v>802</v>
      </c>
      <c r="Q22" s="7">
        <v>334</v>
      </c>
      <c r="R22" s="7">
        <v>41.65</v>
      </c>
      <c r="S22" s="7">
        <v>216</v>
      </c>
      <c r="T22" s="7">
        <v>26.93</v>
      </c>
      <c r="U22" s="7">
        <v>161</v>
      </c>
      <c r="V22" s="7">
        <v>20.07</v>
      </c>
      <c r="W22" s="7">
        <v>83</v>
      </c>
      <c r="X22" s="7">
        <v>10.35</v>
      </c>
      <c r="Y22" s="7">
        <v>8</v>
      </c>
      <c r="Z22" s="7">
        <v>1</v>
      </c>
      <c r="AA22" s="5">
        <v>711</v>
      </c>
      <c r="AB22" s="6">
        <v>88.65</v>
      </c>
    </row>
    <row r="23" spans="1:28">
      <c r="A23" s="31">
        <v>14</v>
      </c>
      <c r="B23" s="3" t="s">
        <v>32</v>
      </c>
      <c r="C23" s="5">
        <v>1752</v>
      </c>
      <c r="D23" s="5">
        <v>1257</v>
      </c>
      <c r="E23" s="6">
        <v>71.75</v>
      </c>
      <c r="F23" s="5">
        <v>263</v>
      </c>
      <c r="G23" s="6">
        <v>15.01</v>
      </c>
      <c r="H23" s="5">
        <v>167</v>
      </c>
      <c r="I23" s="6">
        <v>9.5299999999999994</v>
      </c>
      <c r="J23" s="5">
        <v>46</v>
      </c>
      <c r="K23" s="6">
        <v>2.63</v>
      </c>
      <c r="L23" s="5">
        <v>19</v>
      </c>
      <c r="M23" s="6">
        <v>1.08</v>
      </c>
      <c r="N23" s="5">
        <v>1687</v>
      </c>
      <c r="O23" s="6">
        <v>96.29</v>
      </c>
      <c r="P23" s="7">
        <v>1752</v>
      </c>
      <c r="Q23" s="7">
        <v>1156</v>
      </c>
      <c r="R23" s="7">
        <v>65.98</v>
      </c>
      <c r="S23" s="7">
        <v>426</v>
      </c>
      <c r="T23" s="7">
        <v>24.32</v>
      </c>
      <c r="U23" s="7">
        <v>151</v>
      </c>
      <c r="V23" s="7">
        <v>8.6199999999999992</v>
      </c>
      <c r="W23" s="7">
        <v>16</v>
      </c>
      <c r="X23" s="7">
        <v>0.91</v>
      </c>
      <c r="Y23" s="7">
        <v>3</v>
      </c>
      <c r="Z23" s="7">
        <v>0.17</v>
      </c>
      <c r="AA23" s="5">
        <v>1733</v>
      </c>
      <c r="AB23" s="35">
        <v>98.92</v>
      </c>
    </row>
    <row r="24" spans="1:28">
      <c r="A24" s="31">
        <v>15</v>
      </c>
      <c r="B24" s="3" t="s">
        <v>33</v>
      </c>
      <c r="C24" s="5">
        <v>802</v>
      </c>
      <c r="D24" s="5">
        <v>562</v>
      </c>
      <c r="E24" s="6">
        <v>70.069999999999993</v>
      </c>
      <c r="F24" s="5">
        <v>128</v>
      </c>
      <c r="G24" s="6">
        <v>15.96</v>
      </c>
      <c r="H24" s="5">
        <v>72</v>
      </c>
      <c r="I24" s="6">
        <v>8.98</v>
      </c>
      <c r="J24" s="5">
        <v>29</v>
      </c>
      <c r="K24" s="6">
        <v>3.62</v>
      </c>
      <c r="L24" s="5">
        <v>11</v>
      </c>
      <c r="M24" s="6">
        <v>1.37</v>
      </c>
      <c r="N24" s="5">
        <v>762</v>
      </c>
      <c r="O24" s="6">
        <v>95.01</v>
      </c>
      <c r="P24" s="7">
        <v>802</v>
      </c>
      <c r="Q24" s="7">
        <v>562</v>
      </c>
      <c r="R24" s="7">
        <v>70.069999999999993</v>
      </c>
      <c r="S24" s="7">
        <v>177</v>
      </c>
      <c r="T24" s="7">
        <v>22.07</v>
      </c>
      <c r="U24" s="7">
        <v>58</v>
      </c>
      <c r="V24" s="7">
        <v>7.23</v>
      </c>
      <c r="W24" s="7">
        <v>5</v>
      </c>
      <c r="X24" s="7">
        <v>0.62</v>
      </c>
      <c r="Y24" s="7">
        <v>0</v>
      </c>
      <c r="Z24" s="7">
        <v>0</v>
      </c>
      <c r="AA24" s="5">
        <v>797</v>
      </c>
      <c r="AB24" s="6">
        <v>99.38</v>
      </c>
    </row>
    <row r="25" spans="1:28">
      <c r="A25" s="31">
        <v>16</v>
      </c>
      <c r="B25" s="3" t="s">
        <v>34</v>
      </c>
      <c r="C25" s="5">
        <v>1752</v>
      </c>
      <c r="D25" s="5">
        <v>933</v>
      </c>
      <c r="E25" s="6">
        <v>53.28</v>
      </c>
      <c r="F25" s="5">
        <v>319</v>
      </c>
      <c r="G25" s="6">
        <v>18.22</v>
      </c>
      <c r="H25" s="5">
        <v>377</v>
      </c>
      <c r="I25" s="6">
        <v>21.53</v>
      </c>
      <c r="J25" s="5">
        <v>111</v>
      </c>
      <c r="K25" s="6">
        <v>6.34</v>
      </c>
      <c r="L25" s="5">
        <v>11</v>
      </c>
      <c r="M25" s="6">
        <v>0.63</v>
      </c>
      <c r="N25" s="5">
        <v>1629</v>
      </c>
      <c r="O25" s="6">
        <v>93.03</v>
      </c>
      <c r="P25" s="7">
        <v>1752</v>
      </c>
      <c r="Q25" s="7">
        <v>998</v>
      </c>
      <c r="R25" s="7">
        <v>57</v>
      </c>
      <c r="S25" s="7">
        <v>444</v>
      </c>
      <c r="T25" s="7">
        <v>25.36</v>
      </c>
      <c r="U25" s="7">
        <v>289</v>
      </c>
      <c r="V25" s="7">
        <v>16.5</v>
      </c>
      <c r="W25" s="7">
        <v>20</v>
      </c>
      <c r="X25" s="7">
        <v>1.1399999999999999</v>
      </c>
      <c r="Y25" s="7">
        <v>0</v>
      </c>
      <c r="Z25" s="7">
        <v>0</v>
      </c>
      <c r="AA25" s="5">
        <v>1731</v>
      </c>
      <c r="AB25" s="6">
        <v>98.86</v>
      </c>
    </row>
    <row r="26" spans="1:28" ht="25.5">
      <c r="A26" s="31">
        <v>17</v>
      </c>
      <c r="B26" s="4" t="s">
        <v>35</v>
      </c>
      <c r="C26" s="37">
        <v>1752</v>
      </c>
      <c r="D26" s="38"/>
      <c r="E26" s="36"/>
      <c r="F26" s="5"/>
      <c r="G26" s="6"/>
      <c r="H26" s="5">
        <v>1752</v>
      </c>
      <c r="I26" s="6">
        <v>100</v>
      </c>
      <c r="J26" s="5"/>
      <c r="K26" s="6"/>
      <c r="L26" s="5"/>
      <c r="M26" s="6"/>
      <c r="N26" s="5"/>
      <c r="O26" s="35"/>
      <c r="P26" s="7">
        <v>1752</v>
      </c>
      <c r="Q26" s="7">
        <v>1752</v>
      </c>
      <c r="R26" s="7">
        <v>100</v>
      </c>
      <c r="S26" s="7"/>
      <c r="T26" s="7"/>
      <c r="U26" s="7"/>
      <c r="V26" s="7"/>
      <c r="W26" s="7"/>
      <c r="X26" s="7"/>
      <c r="Y26" s="7">
        <v>0</v>
      </c>
      <c r="Z26" s="7">
        <v>0</v>
      </c>
      <c r="AA26" s="5"/>
      <c r="AB26" s="35"/>
    </row>
    <row r="27" spans="1:28">
      <c r="A27" s="31">
        <v>18</v>
      </c>
      <c r="B27" s="4" t="s">
        <v>36</v>
      </c>
      <c r="C27" s="37">
        <v>618</v>
      </c>
      <c r="D27" s="46"/>
      <c r="E27" s="61"/>
      <c r="F27" s="5"/>
      <c r="G27" s="6"/>
      <c r="H27" s="5">
        <v>618</v>
      </c>
      <c r="I27" s="6">
        <v>100</v>
      </c>
      <c r="J27" s="5"/>
      <c r="K27" s="6"/>
      <c r="L27" s="5"/>
      <c r="M27" s="6"/>
      <c r="N27" s="5"/>
      <c r="O27" s="35"/>
      <c r="P27" s="7">
        <v>618</v>
      </c>
      <c r="Q27" s="7">
        <v>618</v>
      </c>
      <c r="R27" s="7">
        <v>100</v>
      </c>
      <c r="S27" s="7"/>
      <c r="T27" s="7"/>
      <c r="U27" s="7"/>
      <c r="V27" s="7"/>
      <c r="W27" s="7"/>
      <c r="X27" s="7"/>
      <c r="Y27" s="7">
        <v>0</v>
      </c>
      <c r="Z27" s="7">
        <v>0</v>
      </c>
      <c r="AA27" s="5"/>
      <c r="AB27" s="35"/>
    </row>
    <row r="28" spans="1:28">
      <c r="A28" s="31">
        <v>19</v>
      </c>
      <c r="B28" s="4" t="s">
        <v>37</v>
      </c>
      <c r="C28" s="41">
        <v>585</v>
      </c>
      <c r="D28" s="41"/>
      <c r="E28" s="41"/>
      <c r="F28" s="7"/>
      <c r="G28" s="7"/>
      <c r="H28" s="7">
        <v>585</v>
      </c>
      <c r="I28" s="6">
        <v>100</v>
      </c>
      <c r="J28" s="7"/>
      <c r="K28" s="7"/>
      <c r="L28" s="7"/>
      <c r="M28" s="7"/>
      <c r="N28" s="5"/>
      <c r="O28" s="35"/>
      <c r="P28" s="7">
        <v>585</v>
      </c>
      <c r="Q28" s="7">
        <v>585</v>
      </c>
      <c r="R28" s="7">
        <v>100</v>
      </c>
      <c r="S28" s="7"/>
      <c r="T28" s="7"/>
      <c r="U28" s="7"/>
      <c r="V28" s="7"/>
      <c r="W28" s="7"/>
      <c r="X28" s="7"/>
      <c r="Y28" s="7">
        <v>0</v>
      </c>
      <c r="Z28" s="7">
        <v>0</v>
      </c>
      <c r="AA28" s="5"/>
      <c r="AB28" s="35"/>
    </row>
  </sheetData>
  <mergeCells count="22">
    <mergeCell ref="Y8:Z8"/>
    <mergeCell ref="P8:P9"/>
    <mergeCell ref="Q8:R8"/>
    <mergeCell ref="S8:T8"/>
    <mergeCell ref="U8:V8"/>
    <mergeCell ref="W8:X8"/>
    <mergeCell ref="A1:I1"/>
    <mergeCell ref="A2:I2"/>
    <mergeCell ref="A4:AB4"/>
    <mergeCell ref="A5:AB5"/>
    <mergeCell ref="A7:A9"/>
    <mergeCell ref="B7:B9"/>
    <mergeCell ref="C7:O7"/>
    <mergeCell ref="P7:AB7"/>
    <mergeCell ref="C8:C9"/>
    <mergeCell ref="D8:E8"/>
    <mergeCell ref="AA8:AB8"/>
    <mergeCell ref="F8:G8"/>
    <mergeCell ref="H8:I8"/>
    <mergeCell ref="J8:K8"/>
    <mergeCell ref="L8:M8"/>
    <mergeCell ref="N8:O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workbookViewId="0">
      <selection sqref="A1:AB28"/>
    </sheetView>
  </sheetViews>
  <sheetFormatPr defaultRowHeight="15"/>
  <sheetData>
    <row r="1" spans="1:28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42"/>
      <c r="K1" s="42"/>
      <c r="L1" s="42"/>
      <c r="M1" s="42"/>
      <c r="N1" s="97"/>
      <c r="O1" s="42"/>
      <c r="P1" s="97"/>
      <c r="Q1" s="42"/>
      <c r="R1" s="42"/>
      <c r="S1" s="42"/>
      <c r="T1" s="42"/>
      <c r="U1" s="42"/>
      <c r="V1" s="42"/>
      <c r="W1" s="42"/>
      <c r="X1" s="42"/>
      <c r="Y1" s="42"/>
      <c r="Z1" s="42"/>
      <c r="AA1" s="97"/>
      <c r="AB1" s="42"/>
    </row>
    <row r="2" spans="1:28" ht="18.75">
      <c r="A2" s="164" t="s">
        <v>78</v>
      </c>
      <c r="B2" s="164"/>
      <c r="C2" s="164"/>
      <c r="D2" s="164"/>
      <c r="E2" s="164"/>
      <c r="F2" s="164"/>
      <c r="G2" s="164"/>
      <c r="H2" s="164"/>
      <c r="I2" s="164"/>
      <c r="J2" s="42"/>
      <c r="K2" s="42"/>
      <c r="L2" s="42"/>
      <c r="M2" s="42"/>
      <c r="N2" s="97"/>
      <c r="O2" s="42"/>
      <c r="P2" s="97"/>
      <c r="Q2" s="42"/>
      <c r="R2" s="42"/>
      <c r="S2" s="42"/>
      <c r="T2" s="42"/>
      <c r="U2" s="42"/>
      <c r="V2" s="42"/>
      <c r="W2" s="42"/>
      <c r="X2" s="42"/>
      <c r="Y2" s="42"/>
      <c r="Z2" s="42"/>
      <c r="AA2" s="97"/>
      <c r="AB2" s="42"/>
    </row>
    <row r="3" spans="1:28">
      <c r="A3" s="48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2"/>
      <c r="O3" s="71"/>
      <c r="P3" s="2"/>
      <c r="Q3" s="71"/>
      <c r="R3" s="71"/>
      <c r="S3" s="71"/>
      <c r="T3" s="71"/>
      <c r="U3" s="71"/>
      <c r="V3" s="71"/>
      <c r="W3" s="71"/>
      <c r="X3" s="71"/>
      <c r="Y3" s="71"/>
      <c r="Z3" s="71"/>
      <c r="AA3" s="2"/>
      <c r="AB3" s="71"/>
    </row>
    <row r="4" spans="1:28" ht="18.75">
      <c r="A4" s="130" t="s">
        <v>1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</row>
    <row r="5" spans="1:28" ht="18.75">
      <c r="A5" s="131" t="s">
        <v>2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</row>
    <row r="6" spans="1:28">
      <c r="A6" s="48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2"/>
      <c r="O6" s="71"/>
      <c r="P6" s="2"/>
      <c r="Q6" s="71"/>
      <c r="R6" s="71"/>
      <c r="S6" s="71"/>
      <c r="T6" s="71"/>
      <c r="U6" s="71"/>
      <c r="V6" s="71"/>
      <c r="W6" s="71"/>
      <c r="X6" s="71"/>
      <c r="Y6" s="71"/>
      <c r="Z6" s="71"/>
      <c r="AA6" s="2"/>
      <c r="AB6" s="71"/>
    </row>
    <row r="7" spans="1:28">
      <c r="A7" s="136" t="s">
        <v>3</v>
      </c>
      <c r="B7" s="136" t="s">
        <v>4</v>
      </c>
      <c r="C7" s="160" t="s">
        <v>5</v>
      </c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 t="s">
        <v>6</v>
      </c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</row>
    <row r="8" spans="1:28">
      <c r="A8" s="136"/>
      <c r="B8" s="136"/>
      <c r="C8" s="165" t="s">
        <v>7</v>
      </c>
      <c r="D8" s="160" t="s">
        <v>8</v>
      </c>
      <c r="E8" s="160"/>
      <c r="F8" s="160" t="s">
        <v>9</v>
      </c>
      <c r="G8" s="160"/>
      <c r="H8" s="160" t="s">
        <v>10</v>
      </c>
      <c r="I8" s="160"/>
      <c r="J8" s="160" t="s">
        <v>11</v>
      </c>
      <c r="K8" s="160"/>
      <c r="L8" s="160" t="s">
        <v>12</v>
      </c>
      <c r="M8" s="160"/>
      <c r="N8" s="160" t="s">
        <v>13</v>
      </c>
      <c r="O8" s="160"/>
      <c r="P8" s="161" t="s">
        <v>7</v>
      </c>
      <c r="Q8" s="160" t="s">
        <v>14</v>
      </c>
      <c r="R8" s="160"/>
      <c r="S8" s="160" t="s">
        <v>9</v>
      </c>
      <c r="T8" s="160"/>
      <c r="U8" s="160" t="s">
        <v>15</v>
      </c>
      <c r="V8" s="160"/>
      <c r="W8" s="160" t="s">
        <v>16</v>
      </c>
      <c r="X8" s="160"/>
      <c r="Y8" s="160" t="s">
        <v>12</v>
      </c>
      <c r="Z8" s="160"/>
      <c r="AA8" s="160" t="s">
        <v>13</v>
      </c>
      <c r="AB8" s="160"/>
    </row>
    <row r="9" spans="1:28">
      <c r="A9" s="136"/>
      <c r="B9" s="136"/>
      <c r="C9" s="160"/>
      <c r="D9" s="33" t="s">
        <v>17</v>
      </c>
      <c r="E9" s="33" t="s">
        <v>18</v>
      </c>
      <c r="F9" s="33" t="s">
        <v>17</v>
      </c>
      <c r="G9" s="33" t="s">
        <v>18</v>
      </c>
      <c r="H9" s="33" t="s">
        <v>17</v>
      </c>
      <c r="I9" s="33" t="s">
        <v>18</v>
      </c>
      <c r="J9" s="33" t="s">
        <v>17</v>
      </c>
      <c r="K9" s="33" t="s">
        <v>18</v>
      </c>
      <c r="L9" s="33" t="s">
        <v>17</v>
      </c>
      <c r="M9" s="33" t="s">
        <v>18</v>
      </c>
      <c r="N9" s="98" t="s">
        <v>17</v>
      </c>
      <c r="O9" s="33" t="s">
        <v>18</v>
      </c>
      <c r="P9" s="162"/>
      <c r="Q9" s="33" t="s">
        <v>17</v>
      </c>
      <c r="R9" s="33" t="s">
        <v>18</v>
      </c>
      <c r="S9" s="33" t="s">
        <v>17</v>
      </c>
      <c r="T9" s="33" t="s">
        <v>18</v>
      </c>
      <c r="U9" s="33" t="s">
        <v>17</v>
      </c>
      <c r="V9" s="33" t="s">
        <v>18</v>
      </c>
      <c r="W9" s="33" t="s">
        <v>17</v>
      </c>
      <c r="X9" s="33" t="s">
        <v>18</v>
      </c>
      <c r="Y9" s="33" t="s">
        <v>17</v>
      </c>
      <c r="Z9" s="33" t="s">
        <v>18</v>
      </c>
      <c r="AA9" s="98" t="s">
        <v>17</v>
      </c>
      <c r="AB9" s="33" t="s">
        <v>18</v>
      </c>
    </row>
    <row r="10" spans="1:28">
      <c r="A10" s="32">
        <v>1</v>
      </c>
      <c r="B10" s="3" t="s">
        <v>19</v>
      </c>
      <c r="C10" s="5">
        <f>D10+F10+H10+J10+L10</f>
        <v>903</v>
      </c>
      <c r="D10" s="5">
        <v>488</v>
      </c>
      <c r="E10" s="6">
        <f t="shared" ref="E10:E25" si="0">D10/C10*100</f>
        <v>54.042081949058698</v>
      </c>
      <c r="F10" s="5">
        <v>201</v>
      </c>
      <c r="G10" s="6">
        <f>F10/C10*100</f>
        <v>22.259136212624583</v>
      </c>
      <c r="H10" s="5">
        <v>117</v>
      </c>
      <c r="I10" s="6">
        <f>H10/C10*100</f>
        <v>12.956810631229235</v>
      </c>
      <c r="J10" s="5">
        <v>66</v>
      </c>
      <c r="K10" s="6">
        <f>J10/C10*100</f>
        <v>7.3089700996677749</v>
      </c>
      <c r="L10" s="5">
        <v>31</v>
      </c>
      <c r="M10" s="6">
        <f>L10/C10*100</f>
        <v>3.4330011074197122</v>
      </c>
      <c r="N10" s="5">
        <v>806</v>
      </c>
      <c r="O10" s="6">
        <f t="shared" ref="O10:O28" si="1">N10/C10*100</f>
        <v>89.258028792912512</v>
      </c>
      <c r="P10" s="99">
        <f>Q10+S10+U10+W10+Y10</f>
        <v>903</v>
      </c>
      <c r="Q10" s="7">
        <v>336</v>
      </c>
      <c r="R10" s="7">
        <f>Q10/P10*100</f>
        <v>37.209302325581397</v>
      </c>
      <c r="S10" s="7">
        <v>343</v>
      </c>
      <c r="T10" s="7">
        <f>S10/P10*100</f>
        <v>37.984496124031011</v>
      </c>
      <c r="U10" s="7">
        <v>143</v>
      </c>
      <c r="V10" s="7">
        <f>U10/P10*100</f>
        <v>15.83610188261351</v>
      </c>
      <c r="W10" s="7">
        <v>69</v>
      </c>
      <c r="X10" s="7">
        <f>W10/P10*100</f>
        <v>7.6411960132890364</v>
      </c>
      <c r="Y10" s="7">
        <v>12</v>
      </c>
      <c r="Z10" s="7">
        <f>Y10/P10*100</f>
        <v>1.3289036544850499</v>
      </c>
      <c r="AA10" s="5">
        <f>Q10+S10+U10</f>
        <v>822</v>
      </c>
      <c r="AB10" s="6">
        <f>AA10/P10*100</f>
        <v>91.029900332225907</v>
      </c>
    </row>
    <row r="11" spans="1:28">
      <c r="A11" s="32">
        <v>2</v>
      </c>
      <c r="B11" s="3" t="s">
        <v>20</v>
      </c>
      <c r="C11" s="5">
        <f>D11+F11+H11+J11+L11</f>
        <v>824</v>
      </c>
      <c r="D11" s="5">
        <v>384</v>
      </c>
      <c r="E11" s="6">
        <f t="shared" si="0"/>
        <v>46.601941747572816</v>
      </c>
      <c r="F11" s="5">
        <v>190</v>
      </c>
      <c r="G11" s="6">
        <f t="shared" ref="G11:G25" si="2">F11/C11*100</f>
        <v>23.058252427184467</v>
      </c>
      <c r="H11" s="5">
        <v>116</v>
      </c>
      <c r="I11" s="6">
        <f t="shared" ref="I11:I28" si="3">H11/C11*100</f>
        <v>14.077669902912621</v>
      </c>
      <c r="J11" s="5">
        <v>77</v>
      </c>
      <c r="K11" s="6">
        <f>J11/C11*100</f>
        <v>9.3446601941747574</v>
      </c>
      <c r="L11" s="5">
        <v>57</v>
      </c>
      <c r="M11" s="6">
        <f>L11/C11*100</f>
        <v>6.9174757281553392</v>
      </c>
      <c r="N11" s="5">
        <f t="shared" ref="N11:N28" si="4">D11+F11+H11</f>
        <v>690</v>
      </c>
      <c r="O11" s="6">
        <f t="shared" si="1"/>
        <v>83.737864077669897</v>
      </c>
      <c r="P11" s="99">
        <f t="shared" ref="P11:P28" si="5">Q11+S11+U11+W11+Y11</f>
        <v>824</v>
      </c>
      <c r="Q11" s="7">
        <v>356</v>
      </c>
      <c r="R11" s="7">
        <f t="shared" ref="R11:R28" si="6">Q11/P11*100</f>
        <v>43.203883495145625</v>
      </c>
      <c r="S11" s="7">
        <v>225</v>
      </c>
      <c r="T11" s="7">
        <f t="shared" ref="T11:T28" si="7">S11/P11*100</f>
        <v>27.305825242718445</v>
      </c>
      <c r="U11" s="7">
        <v>152</v>
      </c>
      <c r="V11" s="7">
        <f t="shared" ref="V11:V28" si="8">U11/P11*100</f>
        <v>18.446601941747574</v>
      </c>
      <c r="W11" s="7">
        <v>72</v>
      </c>
      <c r="X11" s="7">
        <f t="shared" ref="X11:X28" si="9">W11/P11*100</f>
        <v>8.7378640776699026</v>
      </c>
      <c r="Y11" s="7">
        <v>19</v>
      </c>
      <c r="Z11" s="7">
        <f t="shared" ref="Z11:Z28" si="10">Y11/P11*100</f>
        <v>2.3058252427184467</v>
      </c>
      <c r="AA11" s="5">
        <f t="shared" ref="AA11:AA28" si="11">Q11+S11+U11</f>
        <v>733</v>
      </c>
      <c r="AB11" s="6">
        <f t="shared" ref="AB11:AB28" si="12">AA11/P11*100</f>
        <v>88.956310679611647</v>
      </c>
    </row>
    <row r="12" spans="1:28">
      <c r="A12" s="32">
        <v>3</v>
      </c>
      <c r="B12" s="3" t="s">
        <v>21</v>
      </c>
      <c r="C12" s="5">
        <f t="shared" ref="C12:C28" si="13">D12+F12+H12+J12+L12</f>
        <v>825</v>
      </c>
      <c r="D12" s="5">
        <v>595</v>
      </c>
      <c r="E12" s="6">
        <f t="shared" si="0"/>
        <v>72.121212121212125</v>
      </c>
      <c r="F12" s="5">
        <v>113</v>
      </c>
      <c r="G12" s="6">
        <f t="shared" si="2"/>
        <v>13.696969696969695</v>
      </c>
      <c r="H12" s="5">
        <v>78</v>
      </c>
      <c r="I12" s="6">
        <f t="shared" si="3"/>
        <v>9.454545454545455</v>
      </c>
      <c r="J12" s="5">
        <v>27</v>
      </c>
      <c r="K12" s="6">
        <f>J12/C12*100</f>
        <v>3.2727272727272729</v>
      </c>
      <c r="L12" s="5">
        <v>12</v>
      </c>
      <c r="M12" s="6">
        <f>L12/C12*100</f>
        <v>1.4545454545454546</v>
      </c>
      <c r="N12" s="5">
        <f t="shared" si="4"/>
        <v>786</v>
      </c>
      <c r="O12" s="6">
        <f t="shared" si="1"/>
        <v>95.27272727272728</v>
      </c>
      <c r="P12" s="99">
        <f t="shared" si="5"/>
        <v>825</v>
      </c>
      <c r="Q12" s="7">
        <v>605</v>
      </c>
      <c r="R12" s="7">
        <f t="shared" si="6"/>
        <v>73.333333333333329</v>
      </c>
      <c r="S12" s="7">
        <v>126</v>
      </c>
      <c r="T12" s="7">
        <f t="shared" si="7"/>
        <v>15.272727272727273</v>
      </c>
      <c r="U12" s="7">
        <v>77</v>
      </c>
      <c r="V12" s="7">
        <f t="shared" si="8"/>
        <v>9.3333333333333339</v>
      </c>
      <c r="W12" s="7">
        <v>17</v>
      </c>
      <c r="X12" s="7">
        <f t="shared" si="9"/>
        <v>2.0606060606060606</v>
      </c>
      <c r="Y12" s="7"/>
      <c r="Z12" s="7">
        <f t="shared" si="10"/>
        <v>0</v>
      </c>
      <c r="AA12" s="5">
        <f t="shared" si="11"/>
        <v>808</v>
      </c>
      <c r="AB12" s="6">
        <f t="shared" si="12"/>
        <v>97.939393939393938</v>
      </c>
    </row>
    <row r="13" spans="1:28">
      <c r="A13" s="32">
        <v>4</v>
      </c>
      <c r="B13" s="3" t="s">
        <v>22</v>
      </c>
      <c r="C13" s="5">
        <f t="shared" si="13"/>
        <v>825</v>
      </c>
      <c r="D13" s="5"/>
      <c r="E13" s="6">
        <f t="shared" si="0"/>
        <v>0</v>
      </c>
      <c r="F13" s="5"/>
      <c r="G13" s="6"/>
      <c r="H13" s="5">
        <v>820</v>
      </c>
      <c r="I13" s="6">
        <f t="shared" si="3"/>
        <v>99.393939393939391</v>
      </c>
      <c r="J13" s="5">
        <v>5</v>
      </c>
      <c r="K13" s="6">
        <f>J13/C13*100</f>
        <v>0.60606060606060608</v>
      </c>
      <c r="L13" s="5"/>
      <c r="M13" s="6"/>
      <c r="N13" s="5">
        <f t="shared" si="4"/>
        <v>820</v>
      </c>
      <c r="O13" s="6">
        <f t="shared" si="1"/>
        <v>99.393939393939391</v>
      </c>
      <c r="P13" s="99">
        <f t="shared" si="5"/>
        <v>825</v>
      </c>
      <c r="Q13" s="7"/>
      <c r="R13" s="7">
        <f t="shared" si="6"/>
        <v>0</v>
      </c>
      <c r="S13" s="7"/>
      <c r="T13" s="7">
        <f t="shared" si="7"/>
        <v>0</v>
      </c>
      <c r="U13" s="7">
        <v>815</v>
      </c>
      <c r="V13" s="7">
        <f t="shared" si="8"/>
        <v>98.787878787878796</v>
      </c>
      <c r="W13" s="7">
        <v>10</v>
      </c>
      <c r="X13" s="7">
        <f t="shared" si="9"/>
        <v>1.2121212121212122</v>
      </c>
      <c r="Y13" s="7"/>
      <c r="Z13" s="7">
        <f t="shared" si="10"/>
        <v>0</v>
      </c>
      <c r="AA13" s="5">
        <f t="shared" si="11"/>
        <v>815</v>
      </c>
      <c r="AB13" s="6">
        <f t="shared" si="12"/>
        <v>98.787878787878796</v>
      </c>
    </row>
    <row r="14" spans="1:28">
      <c r="A14" s="32">
        <v>5</v>
      </c>
      <c r="B14" s="3" t="s">
        <v>23</v>
      </c>
      <c r="C14" s="5">
        <f t="shared" si="13"/>
        <v>825</v>
      </c>
      <c r="D14" s="5">
        <v>825</v>
      </c>
      <c r="E14" s="6">
        <f t="shared" si="0"/>
        <v>100</v>
      </c>
      <c r="F14" s="5"/>
      <c r="G14" s="6"/>
      <c r="H14" s="5"/>
      <c r="I14" s="6">
        <f>H14/C14*100</f>
        <v>0</v>
      </c>
      <c r="J14" s="5"/>
      <c r="K14" s="6">
        <f t="shared" ref="K14:K25" si="14">J14/C14*100</f>
        <v>0</v>
      </c>
      <c r="L14" s="5"/>
      <c r="M14" s="6"/>
      <c r="N14" s="5">
        <f t="shared" si="4"/>
        <v>825</v>
      </c>
      <c r="O14" s="6">
        <f t="shared" si="1"/>
        <v>100</v>
      </c>
      <c r="P14" s="99">
        <f t="shared" si="5"/>
        <v>825</v>
      </c>
      <c r="Q14" s="7">
        <v>825</v>
      </c>
      <c r="R14" s="7">
        <f t="shared" si="6"/>
        <v>100</v>
      </c>
      <c r="S14" s="7"/>
      <c r="T14" s="7">
        <f t="shared" si="7"/>
        <v>0</v>
      </c>
      <c r="U14" s="7"/>
      <c r="V14" s="7">
        <f t="shared" si="8"/>
        <v>0</v>
      </c>
      <c r="W14" s="7"/>
      <c r="X14" s="7">
        <f t="shared" si="9"/>
        <v>0</v>
      </c>
      <c r="Y14" s="7"/>
      <c r="Z14" s="7">
        <f t="shared" si="10"/>
        <v>0</v>
      </c>
      <c r="AA14" s="5">
        <f t="shared" si="11"/>
        <v>825</v>
      </c>
      <c r="AB14" s="6">
        <f t="shared" si="12"/>
        <v>100</v>
      </c>
    </row>
    <row r="15" spans="1:28">
      <c r="A15" s="32">
        <v>6</v>
      </c>
      <c r="B15" s="3" t="s">
        <v>24</v>
      </c>
      <c r="C15" s="5">
        <f t="shared" si="13"/>
        <v>488</v>
      </c>
      <c r="D15" s="5">
        <v>488</v>
      </c>
      <c r="E15" s="6">
        <f t="shared" si="0"/>
        <v>100</v>
      </c>
      <c r="F15" s="5"/>
      <c r="G15" s="6"/>
      <c r="H15" s="5"/>
      <c r="I15" s="6">
        <f>H15/C15*100</f>
        <v>0</v>
      </c>
      <c r="J15" s="5"/>
      <c r="K15" s="6">
        <f t="shared" si="14"/>
        <v>0</v>
      </c>
      <c r="L15" s="5"/>
      <c r="M15" s="6"/>
      <c r="N15" s="5">
        <f t="shared" si="4"/>
        <v>488</v>
      </c>
      <c r="O15" s="6">
        <f t="shared" si="1"/>
        <v>100</v>
      </c>
      <c r="P15" s="99">
        <f t="shared" si="5"/>
        <v>488</v>
      </c>
      <c r="Q15" s="7">
        <v>488</v>
      </c>
      <c r="R15" s="7">
        <f t="shared" si="6"/>
        <v>100</v>
      </c>
      <c r="S15" s="7"/>
      <c r="T15" s="7">
        <f t="shared" si="7"/>
        <v>0</v>
      </c>
      <c r="U15" s="7"/>
      <c r="V15" s="7">
        <f t="shared" si="8"/>
        <v>0</v>
      </c>
      <c r="W15" s="7"/>
      <c r="X15" s="7">
        <f t="shared" si="9"/>
        <v>0</v>
      </c>
      <c r="Y15" s="7"/>
      <c r="Z15" s="7">
        <f t="shared" si="10"/>
        <v>0</v>
      </c>
      <c r="AA15" s="5">
        <f t="shared" si="11"/>
        <v>488</v>
      </c>
      <c r="AB15" s="6">
        <f t="shared" si="12"/>
        <v>100</v>
      </c>
    </row>
    <row r="16" spans="1:28">
      <c r="A16" s="32">
        <v>7</v>
      </c>
      <c r="B16" s="3" t="s">
        <v>25</v>
      </c>
      <c r="C16" s="5">
        <f t="shared" si="13"/>
        <v>1732</v>
      </c>
      <c r="D16" s="5">
        <v>602</v>
      </c>
      <c r="E16" s="6">
        <f t="shared" si="0"/>
        <v>34.757505773672051</v>
      </c>
      <c r="F16" s="5">
        <v>434</v>
      </c>
      <c r="G16" s="6">
        <f t="shared" si="2"/>
        <v>25.057736720554274</v>
      </c>
      <c r="H16" s="5">
        <v>354</v>
      </c>
      <c r="I16" s="6">
        <f t="shared" si="3"/>
        <v>20.438799076212472</v>
      </c>
      <c r="J16" s="5">
        <v>213</v>
      </c>
      <c r="K16" s="6">
        <f t="shared" si="14"/>
        <v>12.297921478060045</v>
      </c>
      <c r="L16" s="5">
        <v>129</v>
      </c>
      <c r="M16" s="6">
        <f t="shared" ref="M16:M25" si="15">L16/C16*100</f>
        <v>7.4480369515011553</v>
      </c>
      <c r="N16" s="5">
        <v>1390</v>
      </c>
      <c r="O16" s="6">
        <f t="shared" si="1"/>
        <v>80.254041570438801</v>
      </c>
      <c r="P16" s="99">
        <f t="shared" si="5"/>
        <v>1732</v>
      </c>
      <c r="Q16" s="7">
        <v>743</v>
      </c>
      <c r="R16" s="7">
        <f t="shared" si="6"/>
        <v>42.89838337182448</v>
      </c>
      <c r="S16" s="7">
        <v>546</v>
      </c>
      <c r="T16" s="7">
        <f t="shared" si="7"/>
        <v>31.524249422632796</v>
      </c>
      <c r="U16" s="7">
        <v>313</v>
      </c>
      <c r="V16" s="7">
        <f t="shared" si="8"/>
        <v>18.071593533487299</v>
      </c>
      <c r="W16" s="7">
        <v>109</v>
      </c>
      <c r="X16" s="7">
        <f t="shared" si="9"/>
        <v>6.2933025404157048</v>
      </c>
      <c r="Y16" s="7">
        <v>21</v>
      </c>
      <c r="Z16" s="7">
        <f t="shared" si="10"/>
        <v>1.212471131639723</v>
      </c>
      <c r="AA16" s="5">
        <f t="shared" si="11"/>
        <v>1602</v>
      </c>
      <c r="AB16" s="6">
        <f t="shared" si="12"/>
        <v>92.494226327944574</v>
      </c>
    </row>
    <row r="17" spans="1:28">
      <c r="A17" s="32">
        <v>8</v>
      </c>
      <c r="B17" s="3" t="s">
        <v>26</v>
      </c>
      <c r="C17" s="5">
        <f t="shared" si="13"/>
        <v>1732</v>
      </c>
      <c r="D17" s="5">
        <v>1197</v>
      </c>
      <c r="E17" s="6">
        <f t="shared" si="0"/>
        <v>69.110854503464196</v>
      </c>
      <c r="F17" s="5">
        <v>335</v>
      </c>
      <c r="G17" s="6">
        <f t="shared" si="2"/>
        <v>19.341801385681293</v>
      </c>
      <c r="H17" s="5">
        <v>150</v>
      </c>
      <c r="I17" s="6">
        <f t="shared" si="3"/>
        <v>8.6605080831408774</v>
      </c>
      <c r="J17" s="5">
        <v>38</v>
      </c>
      <c r="K17" s="6">
        <f t="shared" si="14"/>
        <v>2.1939953810623556</v>
      </c>
      <c r="L17" s="8">
        <v>12</v>
      </c>
      <c r="M17" s="6">
        <f t="shared" si="15"/>
        <v>0.69284064665127021</v>
      </c>
      <c r="N17" s="5">
        <f t="shared" si="4"/>
        <v>1682</v>
      </c>
      <c r="O17" s="6">
        <f t="shared" si="1"/>
        <v>97.113163972286372</v>
      </c>
      <c r="P17" s="99">
        <f t="shared" si="5"/>
        <v>1732</v>
      </c>
      <c r="Q17" s="7">
        <v>961</v>
      </c>
      <c r="R17" s="7">
        <f t="shared" si="6"/>
        <v>55.484988452655891</v>
      </c>
      <c r="S17" s="7">
        <v>557</v>
      </c>
      <c r="T17" s="7">
        <f t="shared" si="7"/>
        <v>32.159353348729795</v>
      </c>
      <c r="U17" s="7">
        <v>193</v>
      </c>
      <c r="V17" s="7">
        <f t="shared" si="8"/>
        <v>11.143187066974596</v>
      </c>
      <c r="W17" s="7">
        <v>21</v>
      </c>
      <c r="X17" s="7">
        <f t="shared" si="9"/>
        <v>1.212471131639723</v>
      </c>
      <c r="Y17" s="7">
        <v>0</v>
      </c>
      <c r="Z17" s="7">
        <f t="shared" si="10"/>
        <v>0</v>
      </c>
      <c r="AA17" s="5">
        <f t="shared" si="11"/>
        <v>1711</v>
      </c>
      <c r="AB17" s="6">
        <f t="shared" si="12"/>
        <v>98.787528868360269</v>
      </c>
    </row>
    <row r="18" spans="1:28">
      <c r="A18" s="32">
        <v>9</v>
      </c>
      <c r="B18" s="3" t="s">
        <v>27</v>
      </c>
      <c r="C18" s="5">
        <f t="shared" si="13"/>
        <v>1732</v>
      </c>
      <c r="D18" s="5">
        <v>622</v>
      </c>
      <c r="E18" s="6">
        <f t="shared" si="0"/>
        <v>35.912240184757508</v>
      </c>
      <c r="F18" s="5">
        <v>487</v>
      </c>
      <c r="G18" s="6">
        <f t="shared" si="2"/>
        <v>28.117782909930717</v>
      </c>
      <c r="H18" s="5">
        <v>339</v>
      </c>
      <c r="I18" s="6">
        <f t="shared" si="3"/>
        <v>19.572748267898383</v>
      </c>
      <c r="J18" s="5">
        <v>203</v>
      </c>
      <c r="K18" s="6">
        <f t="shared" si="14"/>
        <v>11.720554272517321</v>
      </c>
      <c r="L18" s="5">
        <v>81</v>
      </c>
      <c r="M18" s="6">
        <f t="shared" si="15"/>
        <v>4.6766743648960736</v>
      </c>
      <c r="N18" s="5">
        <f t="shared" si="4"/>
        <v>1448</v>
      </c>
      <c r="O18" s="6">
        <f t="shared" si="1"/>
        <v>83.602771362586608</v>
      </c>
      <c r="P18" s="99">
        <f t="shared" si="5"/>
        <v>1732</v>
      </c>
      <c r="Q18" s="7">
        <v>614</v>
      </c>
      <c r="R18" s="7">
        <f t="shared" si="6"/>
        <v>35.450346420323328</v>
      </c>
      <c r="S18" s="7">
        <v>594</v>
      </c>
      <c r="T18" s="7">
        <f t="shared" si="7"/>
        <v>34.295612009237871</v>
      </c>
      <c r="U18" s="7">
        <v>373</v>
      </c>
      <c r="V18" s="7">
        <f t="shared" si="8"/>
        <v>21.535796766743648</v>
      </c>
      <c r="W18" s="7">
        <v>139</v>
      </c>
      <c r="X18" s="7">
        <f t="shared" si="9"/>
        <v>8.0254041570438801</v>
      </c>
      <c r="Y18" s="7">
        <v>12</v>
      </c>
      <c r="Z18" s="7">
        <f t="shared" si="10"/>
        <v>0.69284064665127021</v>
      </c>
      <c r="AA18" s="5">
        <f t="shared" si="11"/>
        <v>1581</v>
      </c>
      <c r="AB18" s="6">
        <f t="shared" si="12"/>
        <v>91.281755196304843</v>
      </c>
    </row>
    <row r="19" spans="1:28">
      <c r="A19" s="32">
        <v>10</v>
      </c>
      <c r="B19" s="3" t="s">
        <v>28</v>
      </c>
      <c r="C19" s="5">
        <f t="shared" si="13"/>
        <v>907</v>
      </c>
      <c r="D19" s="5">
        <v>603</v>
      </c>
      <c r="E19" s="6">
        <f t="shared" si="0"/>
        <v>66.482910694597578</v>
      </c>
      <c r="F19" s="5">
        <v>135</v>
      </c>
      <c r="G19" s="6">
        <f t="shared" si="2"/>
        <v>14.884233737596473</v>
      </c>
      <c r="H19" s="5">
        <v>81</v>
      </c>
      <c r="I19" s="6">
        <f t="shared" si="3"/>
        <v>8.9305402425578819</v>
      </c>
      <c r="J19" s="5">
        <v>39</v>
      </c>
      <c r="K19" s="6">
        <f t="shared" si="14"/>
        <v>4.2998897464167589</v>
      </c>
      <c r="L19" s="5">
        <v>49</v>
      </c>
      <c r="M19" s="6">
        <f t="shared" si="15"/>
        <v>5.4024255788313127</v>
      </c>
      <c r="N19" s="5">
        <f t="shared" si="4"/>
        <v>819</v>
      </c>
      <c r="O19" s="6">
        <f t="shared" si="1"/>
        <v>90.297684674751935</v>
      </c>
      <c r="P19" s="99">
        <f t="shared" si="5"/>
        <v>907</v>
      </c>
      <c r="Q19" s="7">
        <v>607</v>
      </c>
      <c r="R19" s="7">
        <f t="shared" si="6"/>
        <v>66.923925027563385</v>
      </c>
      <c r="S19" s="7">
        <v>186</v>
      </c>
      <c r="T19" s="7">
        <f t="shared" si="7"/>
        <v>20.507166482910694</v>
      </c>
      <c r="U19" s="7">
        <v>92</v>
      </c>
      <c r="V19" s="7">
        <f t="shared" si="8"/>
        <v>10.143329658213892</v>
      </c>
      <c r="W19" s="7">
        <v>21</v>
      </c>
      <c r="X19" s="7">
        <f t="shared" si="9"/>
        <v>2.3153252480705624</v>
      </c>
      <c r="Y19" s="7">
        <v>1</v>
      </c>
      <c r="Z19" s="7">
        <f t="shared" si="10"/>
        <v>0.11025358324145534</v>
      </c>
      <c r="AA19" s="5">
        <f t="shared" si="11"/>
        <v>885</v>
      </c>
      <c r="AB19" s="6">
        <f t="shared" si="12"/>
        <v>97.574421168687991</v>
      </c>
    </row>
    <row r="20" spans="1:28">
      <c r="A20" s="32">
        <v>11</v>
      </c>
      <c r="B20" s="3" t="s">
        <v>29</v>
      </c>
      <c r="C20" s="5">
        <f t="shared" si="13"/>
        <v>1731</v>
      </c>
      <c r="D20" s="5">
        <v>460</v>
      </c>
      <c r="E20" s="6">
        <f t="shared" si="0"/>
        <v>26.574234546504911</v>
      </c>
      <c r="F20" s="5">
        <v>733</v>
      </c>
      <c r="G20" s="6">
        <f t="shared" si="2"/>
        <v>42.345465049104561</v>
      </c>
      <c r="H20" s="5">
        <v>427</v>
      </c>
      <c r="I20" s="6">
        <f t="shared" si="3"/>
        <v>24.667822068168689</v>
      </c>
      <c r="J20" s="5">
        <v>91</v>
      </c>
      <c r="K20" s="6">
        <f t="shared" si="14"/>
        <v>5.2570768341998839</v>
      </c>
      <c r="L20" s="5">
        <v>20</v>
      </c>
      <c r="M20" s="6">
        <f t="shared" si="15"/>
        <v>1.1554015020219526</v>
      </c>
      <c r="N20" s="5">
        <f t="shared" si="4"/>
        <v>1620</v>
      </c>
      <c r="O20" s="6">
        <f t="shared" si="1"/>
        <v>93.587521663778162</v>
      </c>
      <c r="P20" s="99">
        <f t="shared" si="5"/>
        <v>1731</v>
      </c>
      <c r="Q20" s="7">
        <v>397</v>
      </c>
      <c r="R20" s="7">
        <f t="shared" si="6"/>
        <v>22.934719815135761</v>
      </c>
      <c r="S20" s="7">
        <v>818</v>
      </c>
      <c r="T20" s="7">
        <f t="shared" si="7"/>
        <v>47.25592143269786</v>
      </c>
      <c r="U20" s="7">
        <v>419</v>
      </c>
      <c r="V20" s="7">
        <f t="shared" si="8"/>
        <v>24.205661467359906</v>
      </c>
      <c r="W20" s="7">
        <v>93</v>
      </c>
      <c r="X20" s="7">
        <f t="shared" si="9"/>
        <v>5.3726169844020797</v>
      </c>
      <c r="Y20" s="7">
        <v>4</v>
      </c>
      <c r="Z20" s="7">
        <f t="shared" si="10"/>
        <v>0.23108030040439051</v>
      </c>
      <c r="AA20" s="5">
        <f t="shared" si="11"/>
        <v>1634</v>
      </c>
      <c r="AB20" s="6">
        <f t="shared" si="12"/>
        <v>94.396302715193528</v>
      </c>
    </row>
    <row r="21" spans="1:28">
      <c r="A21" s="32">
        <v>12</v>
      </c>
      <c r="B21" s="3" t="s">
        <v>30</v>
      </c>
      <c r="C21" s="5">
        <f t="shared" si="13"/>
        <v>907</v>
      </c>
      <c r="D21" s="5">
        <v>763</v>
      </c>
      <c r="E21" s="6">
        <f t="shared" si="0"/>
        <v>84.123484013230438</v>
      </c>
      <c r="F21" s="5">
        <v>86</v>
      </c>
      <c r="G21" s="6">
        <f t="shared" si="2"/>
        <v>9.4818081587651584</v>
      </c>
      <c r="H21" s="5">
        <v>32</v>
      </c>
      <c r="I21" s="6">
        <f t="shared" si="3"/>
        <v>3.528114663726571</v>
      </c>
      <c r="J21" s="5">
        <v>22</v>
      </c>
      <c r="K21" s="6">
        <f t="shared" si="14"/>
        <v>2.4255788313120177</v>
      </c>
      <c r="L21" s="5">
        <v>4</v>
      </c>
      <c r="M21" s="6">
        <f t="shared" si="15"/>
        <v>0.44101433296582138</v>
      </c>
      <c r="N21" s="5">
        <f t="shared" si="4"/>
        <v>881</v>
      </c>
      <c r="O21" s="6">
        <f t="shared" si="1"/>
        <v>97.133406835722155</v>
      </c>
      <c r="P21" s="99">
        <f t="shared" si="5"/>
        <v>907</v>
      </c>
      <c r="Q21" s="7">
        <v>725</v>
      </c>
      <c r="R21" s="7">
        <f t="shared" si="6"/>
        <v>79.93384785005513</v>
      </c>
      <c r="S21" s="7">
        <v>131</v>
      </c>
      <c r="T21" s="7">
        <f t="shared" si="7"/>
        <v>14.44321940463065</v>
      </c>
      <c r="U21" s="7">
        <v>44</v>
      </c>
      <c r="V21" s="7">
        <f t="shared" si="8"/>
        <v>4.8511576626240354</v>
      </c>
      <c r="W21" s="7">
        <v>7</v>
      </c>
      <c r="X21" s="7">
        <f t="shared" si="9"/>
        <v>0.77177508269018735</v>
      </c>
      <c r="Y21" s="7">
        <v>0</v>
      </c>
      <c r="Z21" s="7">
        <f t="shared" si="10"/>
        <v>0</v>
      </c>
      <c r="AA21" s="5">
        <f t="shared" si="11"/>
        <v>900</v>
      </c>
      <c r="AB21" s="6">
        <f t="shared" si="12"/>
        <v>99.228224917309817</v>
      </c>
    </row>
    <row r="22" spans="1:28">
      <c r="A22" s="32">
        <v>13</v>
      </c>
      <c r="B22" s="3" t="s">
        <v>31</v>
      </c>
      <c r="C22" s="5">
        <f t="shared" si="13"/>
        <v>904</v>
      </c>
      <c r="D22" s="5">
        <v>430</v>
      </c>
      <c r="E22" s="6">
        <f t="shared" si="0"/>
        <v>47.56637168141593</v>
      </c>
      <c r="F22" s="5">
        <v>154</v>
      </c>
      <c r="G22" s="6">
        <f t="shared" si="2"/>
        <v>17.035398230088493</v>
      </c>
      <c r="H22" s="5">
        <v>145</v>
      </c>
      <c r="I22" s="6">
        <f t="shared" si="3"/>
        <v>16.039823008849556</v>
      </c>
      <c r="J22" s="5">
        <v>91</v>
      </c>
      <c r="K22" s="6">
        <f t="shared" si="14"/>
        <v>10.06637168141593</v>
      </c>
      <c r="L22" s="5">
        <v>84</v>
      </c>
      <c r="M22" s="6">
        <f t="shared" si="15"/>
        <v>9.2920353982300892</v>
      </c>
      <c r="N22" s="5">
        <f t="shared" si="4"/>
        <v>729</v>
      </c>
      <c r="O22" s="6">
        <f t="shared" si="1"/>
        <v>80.641592920353972</v>
      </c>
      <c r="P22" s="99">
        <f t="shared" si="5"/>
        <v>904</v>
      </c>
      <c r="Q22" s="7">
        <v>335</v>
      </c>
      <c r="R22" s="7">
        <f t="shared" si="6"/>
        <v>37.057522123893804</v>
      </c>
      <c r="S22" s="7">
        <v>247</v>
      </c>
      <c r="T22" s="7">
        <f t="shared" si="7"/>
        <v>27.323008849557525</v>
      </c>
      <c r="U22" s="7">
        <v>189</v>
      </c>
      <c r="V22" s="7">
        <f t="shared" si="8"/>
        <v>20.907079646017699</v>
      </c>
      <c r="W22" s="7">
        <v>96</v>
      </c>
      <c r="X22" s="7">
        <f t="shared" si="9"/>
        <v>10.619469026548673</v>
      </c>
      <c r="Y22" s="7">
        <v>37</v>
      </c>
      <c r="Z22" s="7">
        <f t="shared" si="10"/>
        <v>4.0929203539823007</v>
      </c>
      <c r="AA22" s="5">
        <f t="shared" si="11"/>
        <v>771</v>
      </c>
      <c r="AB22" s="6">
        <f t="shared" si="12"/>
        <v>85.287610619469021</v>
      </c>
    </row>
    <row r="23" spans="1:28">
      <c r="A23" s="32">
        <v>14</v>
      </c>
      <c r="B23" s="3" t="s">
        <v>32</v>
      </c>
      <c r="C23" s="5">
        <f t="shared" si="13"/>
        <v>1731</v>
      </c>
      <c r="D23" s="5">
        <v>821</v>
      </c>
      <c r="E23" s="6">
        <f t="shared" si="0"/>
        <v>47.42923165800115</v>
      </c>
      <c r="F23" s="5">
        <v>499</v>
      </c>
      <c r="G23" s="6">
        <f t="shared" si="2"/>
        <v>28.827267475447716</v>
      </c>
      <c r="H23" s="5">
        <v>215</v>
      </c>
      <c r="I23" s="6">
        <f t="shared" si="3"/>
        <v>12.420566146735991</v>
      </c>
      <c r="J23" s="5">
        <v>122</v>
      </c>
      <c r="K23" s="6">
        <f t="shared" si="14"/>
        <v>7.0479491623339108</v>
      </c>
      <c r="L23" s="5">
        <v>74</v>
      </c>
      <c r="M23" s="6">
        <f t="shared" si="15"/>
        <v>4.2749855574812248</v>
      </c>
      <c r="N23" s="5">
        <f t="shared" si="4"/>
        <v>1535</v>
      </c>
      <c r="O23" s="6">
        <f t="shared" si="1"/>
        <v>88.677065280184863</v>
      </c>
      <c r="P23" s="99">
        <f t="shared" si="5"/>
        <v>1731</v>
      </c>
      <c r="Q23" s="7">
        <v>812</v>
      </c>
      <c r="R23" s="7">
        <f t="shared" si="6"/>
        <v>46.909300982091281</v>
      </c>
      <c r="S23" s="7">
        <v>493</v>
      </c>
      <c r="T23" s="7">
        <f t="shared" si="7"/>
        <v>28.480647024841133</v>
      </c>
      <c r="U23" s="7">
        <v>291</v>
      </c>
      <c r="V23" s="7">
        <f t="shared" si="8"/>
        <v>16.811091854419409</v>
      </c>
      <c r="W23" s="7">
        <v>108</v>
      </c>
      <c r="X23" s="7">
        <f t="shared" si="9"/>
        <v>6.239168110918544</v>
      </c>
      <c r="Y23" s="7">
        <v>27</v>
      </c>
      <c r="Z23" s="7">
        <f t="shared" si="10"/>
        <v>1.559792027729636</v>
      </c>
      <c r="AA23" s="5">
        <f t="shared" si="11"/>
        <v>1596</v>
      </c>
      <c r="AB23" s="6">
        <f t="shared" si="12"/>
        <v>92.201039861351816</v>
      </c>
    </row>
    <row r="24" spans="1:28">
      <c r="A24" s="32">
        <v>15</v>
      </c>
      <c r="B24" s="3" t="s">
        <v>33</v>
      </c>
      <c r="C24" s="5">
        <f t="shared" si="13"/>
        <v>907</v>
      </c>
      <c r="D24" s="5">
        <v>577</v>
      </c>
      <c r="E24" s="6">
        <f t="shared" si="0"/>
        <v>63.616317530319733</v>
      </c>
      <c r="F24" s="5">
        <v>107</v>
      </c>
      <c r="G24" s="6">
        <f t="shared" si="2"/>
        <v>11.797133406835721</v>
      </c>
      <c r="H24" s="5">
        <v>131</v>
      </c>
      <c r="I24" s="6">
        <f t="shared" si="3"/>
        <v>14.44321940463065</v>
      </c>
      <c r="J24" s="5">
        <v>71</v>
      </c>
      <c r="K24" s="6">
        <f t="shared" si="14"/>
        <v>7.8280044101433299</v>
      </c>
      <c r="L24" s="5">
        <v>21</v>
      </c>
      <c r="M24" s="6">
        <f t="shared" si="15"/>
        <v>2.3153252480705624</v>
      </c>
      <c r="N24" s="5">
        <f t="shared" si="4"/>
        <v>815</v>
      </c>
      <c r="O24" s="6">
        <f t="shared" si="1"/>
        <v>89.856670341786099</v>
      </c>
      <c r="P24" s="99">
        <f t="shared" si="5"/>
        <v>907</v>
      </c>
      <c r="Q24" s="7">
        <v>599</v>
      </c>
      <c r="R24" s="7">
        <f t="shared" si="6"/>
        <v>66.041896361631757</v>
      </c>
      <c r="S24" s="7">
        <v>194</v>
      </c>
      <c r="T24" s="7">
        <f t="shared" si="7"/>
        <v>21.389195148842337</v>
      </c>
      <c r="U24" s="7">
        <v>98</v>
      </c>
      <c r="V24" s="7">
        <f t="shared" si="8"/>
        <v>10.804851157662625</v>
      </c>
      <c r="W24" s="7">
        <v>14</v>
      </c>
      <c r="X24" s="7">
        <f t="shared" si="9"/>
        <v>1.5435501653803747</v>
      </c>
      <c r="Y24" s="7">
        <v>2</v>
      </c>
      <c r="Z24" s="7">
        <f t="shared" si="10"/>
        <v>0.22050716648291069</v>
      </c>
      <c r="AA24" s="5">
        <f t="shared" si="11"/>
        <v>891</v>
      </c>
      <c r="AB24" s="6">
        <f t="shared" si="12"/>
        <v>98.235942668136715</v>
      </c>
    </row>
    <row r="25" spans="1:28">
      <c r="A25" s="32">
        <v>16</v>
      </c>
      <c r="B25" s="3" t="s">
        <v>34</v>
      </c>
      <c r="C25" s="5">
        <f t="shared" si="13"/>
        <v>1732</v>
      </c>
      <c r="D25" s="5">
        <v>1203</v>
      </c>
      <c r="E25" s="6">
        <f t="shared" si="0"/>
        <v>69.457274826789842</v>
      </c>
      <c r="F25" s="5">
        <v>260</v>
      </c>
      <c r="G25" s="6">
        <f t="shared" si="2"/>
        <v>15.011547344110854</v>
      </c>
      <c r="H25" s="5">
        <v>168</v>
      </c>
      <c r="I25" s="6">
        <f t="shared" si="3"/>
        <v>9.6997690531177838</v>
      </c>
      <c r="J25" s="5">
        <v>72</v>
      </c>
      <c r="K25" s="6">
        <f t="shared" si="14"/>
        <v>4.1570438799076213</v>
      </c>
      <c r="L25" s="5">
        <v>29</v>
      </c>
      <c r="M25" s="6">
        <f t="shared" si="15"/>
        <v>1.674364896073903</v>
      </c>
      <c r="N25" s="5">
        <f t="shared" si="4"/>
        <v>1631</v>
      </c>
      <c r="O25" s="6">
        <f t="shared" si="1"/>
        <v>94.168591224018471</v>
      </c>
      <c r="P25" s="99">
        <f t="shared" si="5"/>
        <v>1732</v>
      </c>
      <c r="Q25" s="7">
        <v>1273</v>
      </c>
      <c r="R25" s="7">
        <f t="shared" si="6"/>
        <v>73.498845265588926</v>
      </c>
      <c r="S25" s="7">
        <v>295</v>
      </c>
      <c r="T25" s="7">
        <f t="shared" si="7"/>
        <v>17.032332563510394</v>
      </c>
      <c r="U25" s="7">
        <v>129</v>
      </c>
      <c r="V25" s="7">
        <f t="shared" si="8"/>
        <v>7.4480369515011553</v>
      </c>
      <c r="W25" s="7">
        <v>32</v>
      </c>
      <c r="X25" s="7">
        <f t="shared" si="9"/>
        <v>1.8475750577367205</v>
      </c>
      <c r="Y25" s="7">
        <v>3</v>
      </c>
      <c r="Z25" s="7">
        <f t="shared" si="10"/>
        <v>0.17321016166281755</v>
      </c>
      <c r="AA25" s="5">
        <f t="shared" si="11"/>
        <v>1697</v>
      </c>
      <c r="AB25" s="6">
        <f t="shared" si="12"/>
        <v>97.979214780600472</v>
      </c>
    </row>
    <row r="26" spans="1:28" ht="25.5">
      <c r="A26" s="32">
        <v>17</v>
      </c>
      <c r="B26" s="4" t="s">
        <v>35</v>
      </c>
      <c r="C26" s="5">
        <f t="shared" si="13"/>
        <v>1731</v>
      </c>
      <c r="D26" s="5">
        <f>906+825</f>
        <v>1731</v>
      </c>
      <c r="E26" s="36"/>
      <c r="F26" s="5"/>
      <c r="G26" s="6"/>
      <c r="H26" s="5"/>
      <c r="I26" s="6">
        <f t="shared" si="3"/>
        <v>0</v>
      </c>
      <c r="J26" s="5"/>
      <c r="K26" s="6"/>
      <c r="L26" s="5"/>
      <c r="M26" s="6"/>
      <c r="N26" s="5">
        <f t="shared" si="4"/>
        <v>1731</v>
      </c>
      <c r="O26" s="6">
        <f t="shared" si="1"/>
        <v>100</v>
      </c>
      <c r="P26" s="99">
        <f t="shared" si="5"/>
        <v>1731</v>
      </c>
      <c r="Q26" s="7">
        <f>906+825</f>
        <v>1731</v>
      </c>
      <c r="R26" s="7">
        <f t="shared" si="6"/>
        <v>100</v>
      </c>
      <c r="S26" s="7"/>
      <c r="T26" s="7">
        <f t="shared" si="7"/>
        <v>0</v>
      </c>
      <c r="U26" s="7"/>
      <c r="V26" s="7">
        <f t="shared" si="8"/>
        <v>0</v>
      </c>
      <c r="W26" s="7"/>
      <c r="X26" s="7">
        <f t="shared" si="9"/>
        <v>0</v>
      </c>
      <c r="Y26" s="7"/>
      <c r="Z26" s="7">
        <f t="shared" si="10"/>
        <v>0</v>
      </c>
      <c r="AA26" s="5">
        <f t="shared" si="11"/>
        <v>1731</v>
      </c>
      <c r="AB26" s="6">
        <f t="shared" si="12"/>
        <v>100</v>
      </c>
    </row>
    <row r="27" spans="1:28">
      <c r="A27" s="32">
        <v>18</v>
      </c>
      <c r="B27" s="4" t="s">
        <v>36</v>
      </c>
      <c r="C27" s="5">
        <f t="shared" si="13"/>
        <v>907</v>
      </c>
      <c r="D27" s="5">
        <v>907</v>
      </c>
      <c r="E27" s="61"/>
      <c r="F27" s="5"/>
      <c r="G27" s="6"/>
      <c r="H27" s="5"/>
      <c r="I27" s="6">
        <f t="shared" si="3"/>
        <v>0</v>
      </c>
      <c r="J27" s="5"/>
      <c r="K27" s="6"/>
      <c r="L27" s="5"/>
      <c r="M27" s="6"/>
      <c r="N27" s="5">
        <f t="shared" si="4"/>
        <v>907</v>
      </c>
      <c r="O27" s="6">
        <f t="shared" si="1"/>
        <v>100</v>
      </c>
      <c r="P27" s="99">
        <f t="shared" si="5"/>
        <v>907</v>
      </c>
      <c r="Q27" s="7">
        <v>907</v>
      </c>
      <c r="R27" s="7">
        <f t="shared" si="6"/>
        <v>100</v>
      </c>
      <c r="S27" s="7"/>
      <c r="T27" s="7">
        <f t="shared" si="7"/>
        <v>0</v>
      </c>
      <c r="U27" s="7"/>
      <c r="V27" s="7">
        <f t="shared" si="8"/>
        <v>0</v>
      </c>
      <c r="W27" s="7"/>
      <c r="X27" s="7">
        <f t="shared" si="9"/>
        <v>0</v>
      </c>
      <c r="Y27" s="7"/>
      <c r="Z27" s="7">
        <f t="shared" si="10"/>
        <v>0</v>
      </c>
      <c r="AA27" s="5">
        <f t="shared" si="11"/>
        <v>907</v>
      </c>
      <c r="AB27" s="6">
        <f t="shared" si="12"/>
        <v>100</v>
      </c>
    </row>
    <row r="28" spans="1:28">
      <c r="A28" s="32">
        <v>19</v>
      </c>
      <c r="B28" s="4" t="s">
        <v>37</v>
      </c>
      <c r="C28" s="5">
        <f t="shared" si="13"/>
        <v>484</v>
      </c>
      <c r="D28" s="7">
        <v>484</v>
      </c>
      <c r="E28" s="41"/>
      <c r="F28" s="7"/>
      <c r="G28" s="7"/>
      <c r="H28" s="7"/>
      <c r="I28" s="6">
        <f t="shared" si="3"/>
        <v>0</v>
      </c>
      <c r="J28" s="7"/>
      <c r="K28" s="7"/>
      <c r="L28" s="7"/>
      <c r="M28" s="7"/>
      <c r="N28" s="5">
        <f t="shared" si="4"/>
        <v>484</v>
      </c>
      <c r="O28" s="6">
        <f t="shared" si="1"/>
        <v>100</v>
      </c>
      <c r="P28" s="99">
        <f t="shared" si="5"/>
        <v>484</v>
      </c>
      <c r="Q28" s="7">
        <v>484</v>
      </c>
      <c r="R28" s="7">
        <f t="shared" si="6"/>
        <v>100</v>
      </c>
      <c r="S28" s="7"/>
      <c r="T28" s="7">
        <f t="shared" si="7"/>
        <v>0</v>
      </c>
      <c r="U28" s="7"/>
      <c r="V28" s="7">
        <f t="shared" si="8"/>
        <v>0</v>
      </c>
      <c r="W28" s="7"/>
      <c r="X28" s="7">
        <f t="shared" si="9"/>
        <v>0</v>
      </c>
      <c r="Y28" s="7"/>
      <c r="Z28" s="7">
        <f t="shared" si="10"/>
        <v>0</v>
      </c>
      <c r="AA28" s="5">
        <f t="shared" si="11"/>
        <v>484</v>
      </c>
      <c r="AB28" s="6">
        <f t="shared" si="12"/>
        <v>100</v>
      </c>
    </row>
  </sheetData>
  <mergeCells count="22">
    <mergeCell ref="A1:I1"/>
    <mergeCell ref="A2:I2"/>
    <mergeCell ref="A4:AB4"/>
    <mergeCell ref="A5:AB5"/>
    <mergeCell ref="A7:A9"/>
    <mergeCell ref="B7:B9"/>
    <mergeCell ref="C7:O7"/>
    <mergeCell ref="P7:AB7"/>
    <mergeCell ref="C8:C9"/>
    <mergeCell ref="D8:E8"/>
    <mergeCell ref="AA8:AB8"/>
    <mergeCell ref="F8:G8"/>
    <mergeCell ref="H8:I8"/>
    <mergeCell ref="J8:K8"/>
    <mergeCell ref="L8:M8"/>
    <mergeCell ref="N8:O8"/>
    <mergeCell ref="Y8:Z8"/>
    <mergeCell ref="P8:P9"/>
    <mergeCell ref="Q8:R8"/>
    <mergeCell ref="S8:T8"/>
    <mergeCell ref="U8:V8"/>
    <mergeCell ref="W8:X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workbookViewId="0">
      <selection sqref="A1:AB27"/>
    </sheetView>
  </sheetViews>
  <sheetFormatPr defaultRowHeight="15"/>
  <sheetData>
    <row r="1" spans="1:28" ht="18.75">
      <c r="A1" s="164" t="s">
        <v>57</v>
      </c>
      <c r="B1" s="164"/>
      <c r="C1" s="164"/>
      <c r="D1" s="164"/>
      <c r="E1" s="164"/>
      <c r="F1" s="164"/>
      <c r="G1" s="164"/>
      <c r="H1" s="164"/>
      <c r="I1" s="164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</row>
    <row r="2" spans="1:28">
      <c r="A2" s="1"/>
    </row>
    <row r="3" spans="1:28" ht="18.75">
      <c r="A3" s="130" t="s">
        <v>1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</row>
    <row r="4" spans="1:28" ht="18.75">
      <c r="A4" s="131" t="s">
        <v>2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</row>
    <row r="5" spans="1:28">
      <c r="A5" s="1"/>
    </row>
    <row r="6" spans="1:28">
      <c r="A6" s="136" t="s">
        <v>3</v>
      </c>
      <c r="B6" s="136" t="s">
        <v>4</v>
      </c>
      <c r="C6" s="160" t="s">
        <v>5</v>
      </c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 t="s">
        <v>6</v>
      </c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</row>
    <row r="7" spans="1:28">
      <c r="A7" s="136"/>
      <c r="B7" s="136"/>
      <c r="C7" s="165" t="s">
        <v>7</v>
      </c>
      <c r="D7" s="160" t="s">
        <v>8</v>
      </c>
      <c r="E7" s="160"/>
      <c r="F7" s="160" t="s">
        <v>9</v>
      </c>
      <c r="G7" s="160"/>
      <c r="H7" s="160" t="s">
        <v>10</v>
      </c>
      <c r="I7" s="160"/>
      <c r="J7" s="160" t="s">
        <v>11</v>
      </c>
      <c r="K7" s="160"/>
      <c r="L7" s="160" t="s">
        <v>12</v>
      </c>
      <c r="M7" s="160"/>
      <c r="N7" s="160" t="s">
        <v>13</v>
      </c>
      <c r="O7" s="160"/>
      <c r="P7" s="165" t="s">
        <v>7</v>
      </c>
      <c r="Q7" s="160" t="s">
        <v>14</v>
      </c>
      <c r="R7" s="160"/>
      <c r="S7" s="160" t="s">
        <v>9</v>
      </c>
      <c r="T7" s="160"/>
      <c r="U7" s="160" t="s">
        <v>15</v>
      </c>
      <c r="V7" s="160"/>
      <c r="W7" s="160" t="s">
        <v>16</v>
      </c>
      <c r="X7" s="160"/>
      <c r="Y7" s="160" t="s">
        <v>12</v>
      </c>
      <c r="Z7" s="160"/>
      <c r="AA7" s="160" t="s">
        <v>13</v>
      </c>
      <c r="AB7" s="160"/>
    </row>
    <row r="8" spans="1:28">
      <c r="A8" s="136"/>
      <c r="B8" s="136"/>
      <c r="C8" s="160"/>
      <c r="D8" s="33" t="s">
        <v>17</v>
      </c>
      <c r="E8" s="33" t="s">
        <v>18</v>
      </c>
      <c r="F8" s="33" t="s">
        <v>17</v>
      </c>
      <c r="G8" s="33" t="s">
        <v>18</v>
      </c>
      <c r="H8" s="33" t="s">
        <v>17</v>
      </c>
      <c r="I8" s="33" t="s">
        <v>18</v>
      </c>
      <c r="J8" s="33" t="s">
        <v>17</v>
      </c>
      <c r="K8" s="33" t="s">
        <v>18</v>
      </c>
      <c r="L8" s="33" t="s">
        <v>17</v>
      </c>
      <c r="M8" s="33" t="s">
        <v>18</v>
      </c>
      <c r="N8" s="33" t="s">
        <v>17</v>
      </c>
      <c r="O8" s="33" t="s">
        <v>18</v>
      </c>
      <c r="P8" s="160"/>
      <c r="Q8" s="33" t="s">
        <v>17</v>
      </c>
      <c r="R8" s="33" t="s">
        <v>18</v>
      </c>
      <c r="S8" s="33" t="s">
        <v>17</v>
      </c>
      <c r="T8" s="33" t="s">
        <v>18</v>
      </c>
      <c r="U8" s="33" t="s">
        <v>17</v>
      </c>
      <c r="V8" s="33" t="s">
        <v>18</v>
      </c>
      <c r="W8" s="33" t="s">
        <v>17</v>
      </c>
      <c r="X8" s="33" t="s">
        <v>18</v>
      </c>
      <c r="Y8" s="33" t="s">
        <v>17</v>
      </c>
      <c r="Z8" s="33" t="s">
        <v>18</v>
      </c>
      <c r="AA8" s="33" t="s">
        <v>17</v>
      </c>
      <c r="AB8" s="33" t="s">
        <v>18</v>
      </c>
    </row>
    <row r="9" spans="1:28">
      <c r="A9" s="31">
        <v>1</v>
      </c>
      <c r="B9" s="3" t="s">
        <v>19</v>
      </c>
      <c r="C9" s="62">
        <v>960</v>
      </c>
      <c r="D9" s="62">
        <v>359</v>
      </c>
      <c r="E9" s="62">
        <v>37.4</v>
      </c>
      <c r="F9" s="62">
        <v>215</v>
      </c>
      <c r="G9" s="62">
        <v>22.4</v>
      </c>
      <c r="H9" s="62">
        <v>186</v>
      </c>
      <c r="I9" s="62">
        <v>19.38</v>
      </c>
      <c r="J9" s="62">
        <v>121</v>
      </c>
      <c r="K9" s="62">
        <v>12.6</v>
      </c>
      <c r="L9" s="62">
        <v>79</v>
      </c>
      <c r="M9" s="62">
        <v>8.23</v>
      </c>
      <c r="N9" s="62">
        <v>760</v>
      </c>
      <c r="O9" s="62">
        <v>79.17</v>
      </c>
      <c r="P9" s="62">
        <v>960</v>
      </c>
      <c r="Q9" s="62">
        <v>328</v>
      </c>
      <c r="R9" s="62">
        <v>34.17</v>
      </c>
      <c r="S9" s="62">
        <v>300</v>
      </c>
      <c r="T9" s="62">
        <v>31.25</v>
      </c>
      <c r="U9" s="62">
        <v>248</v>
      </c>
      <c r="V9" s="62">
        <v>25.83</v>
      </c>
      <c r="W9" s="62">
        <v>80</v>
      </c>
      <c r="X9" s="62">
        <v>8.33</v>
      </c>
      <c r="Y9" s="62">
        <v>4</v>
      </c>
      <c r="Z9" s="62">
        <v>0.42</v>
      </c>
      <c r="AA9" s="62">
        <v>876</v>
      </c>
      <c r="AB9" s="62">
        <v>91.25</v>
      </c>
    </row>
    <row r="10" spans="1:28">
      <c r="A10" s="31">
        <v>2</v>
      </c>
      <c r="B10" s="3" t="s">
        <v>20</v>
      </c>
      <c r="C10" s="62">
        <v>959</v>
      </c>
      <c r="D10" s="62">
        <v>479</v>
      </c>
      <c r="E10" s="62">
        <v>49.95</v>
      </c>
      <c r="F10" s="62">
        <v>202</v>
      </c>
      <c r="G10" s="62">
        <v>21.06</v>
      </c>
      <c r="H10" s="62">
        <v>155</v>
      </c>
      <c r="I10" s="62">
        <v>16.16</v>
      </c>
      <c r="J10" s="62">
        <v>83</v>
      </c>
      <c r="K10" s="62">
        <v>8.65</v>
      </c>
      <c r="L10" s="62">
        <v>40</v>
      </c>
      <c r="M10" s="62">
        <v>4.17</v>
      </c>
      <c r="N10" s="62">
        <v>836</v>
      </c>
      <c r="O10" s="62">
        <v>87.17</v>
      </c>
      <c r="P10" s="62">
        <v>959</v>
      </c>
      <c r="Q10" s="62">
        <v>493</v>
      </c>
      <c r="R10" s="62">
        <v>51.41</v>
      </c>
      <c r="S10" s="62">
        <v>303</v>
      </c>
      <c r="T10" s="62">
        <v>31.6</v>
      </c>
      <c r="U10" s="62">
        <v>136</v>
      </c>
      <c r="V10" s="62">
        <v>14.18</v>
      </c>
      <c r="W10" s="62">
        <v>26</v>
      </c>
      <c r="X10" s="62">
        <v>2.71</v>
      </c>
      <c r="Y10" s="62">
        <v>1</v>
      </c>
      <c r="Z10" s="62">
        <v>0.1</v>
      </c>
      <c r="AA10" s="62">
        <v>932</v>
      </c>
      <c r="AB10" s="62">
        <v>97.18</v>
      </c>
    </row>
    <row r="11" spans="1:28">
      <c r="A11" s="31">
        <v>3</v>
      </c>
      <c r="B11" s="3" t="s">
        <v>21</v>
      </c>
      <c r="C11" s="62">
        <v>959</v>
      </c>
      <c r="D11" s="62">
        <v>434</v>
      </c>
      <c r="E11" s="62">
        <v>45.26</v>
      </c>
      <c r="F11" s="62">
        <v>202</v>
      </c>
      <c r="G11" s="62">
        <v>21.06</v>
      </c>
      <c r="H11" s="62">
        <v>171</v>
      </c>
      <c r="I11" s="62">
        <v>17.829999999999998</v>
      </c>
      <c r="J11" s="62">
        <v>121</v>
      </c>
      <c r="K11" s="62">
        <v>12.62</v>
      </c>
      <c r="L11" s="62">
        <v>31</v>
      </c>
      <c r="M11" s="62">
        <v>3.23</v>
      </c>
      <c r="N11" s="62">
        <v>807</v>
      </c>
      <c r="O11" s="62">
        <v>84.15</v>
      </c>
      <c r="P11" s="62">
        <v>959</v>
      </c>
      <c r="Q11" s="62">
        <v>528</v>
      </c>
      <c r="R11" s="62">
        <v>55.06</v>
      </c>
      <c r="S11" s="62">
        <v>287</v>
      </c>
      <c r="T11" s="62">
        <v>29.93</v>
      </c>
      <c r="U11" s="62">
        <v>132</v>
      </c>
      <c r="V11" s="62">
        <v>13.76</v>
      </c>
      <c r="W11" s="62">
        <v>11</v>
      </c>
      <c r="X11" s="62">
        <v>1.1499999999999999</v>
      </c>
      <c r="Y11" s="62">
        <v>1</v>
      </c>
      <c r="Z11" s="62">
        <v>0.1</v>
      </c>
      <c r="AA11" s="62">
        <v>947</v>
      </c>
      <c r="AB11" s="62">
        <v>98.75</v>
      </c>
    </row>
    <row r="12" spans="1:28" ht="15.75">
      <c r="A12" s="31">
        <v>4</v>
      </c>
      <c r="B12" s="3" t="s">
        <v>22</v>
      </c>
      <c r="C12" s="63">
        <v>958</v>
      </c>
      <c r="D12" s="5"/>
      <c r="E12" s="6"/>
      <c r="F12" s="5"/>
      <c r="G12" s="6"/>
      <c r="H12" s="5"/>
      <c r="I12" s="6"/>
      <c r="J12" s="5"/>
      <c r="K12" s="6"/>
      <c r="L12" s="5"/>
      <c r="M12" s="6"/>
      <c r="N12" s="63">
        <v>958</v>
      </c>
      <c r="O12" s="63">
        <v>99.9</v>
      </c>
      <c r="P12" s="63">
        <v>958</v>
      </c>
      <c r="Q12" s="7"/>
      <c r="R12" s="7"/>
      <c r="S12" s="7"/>
      <c r="T12" s="7"/>
      <c r="U12" s="7"/>
      <c r="V12" s="7"/>
      <c r="W12" s="7"/>
      <c r="X12" s="7"/>
      <c r="Y12" s="7"/>
      <c r="Z12" s="7"/>
      <c r="AA12" s="62">
        <v>958</v>
      </c>
      <c r="AB12" s="62">
        <v>99.9</v>
      </c>
    </row>
    <row r="13" spans="1:28" ht="15.75">
      <c r="A13" s="31">
        <v>5</v>
      </c>
      <c r="B13" s="3" t="s">
        <v>23</v>
      </c>
      <c r="C13" s="63">
        <v>959</v>
      </c>
      <c r="D13" s="5"/>
      <c r="E13" s="6"/>
      <c r="F13" s="5"/>
      <c r="G13" s="6"/>
      <c r="H13" s="5"/>
      <c r="I13" s="6"/>
      <c r="J13" s="5"/>
      <c r="K13" s="6"/>
      <c r="L13" s="5"/>
      <c r="M13" s="6"/>
      <c r="N13" s="63">
        <v>959</v>
      </c>
      <c r="O13" s="63">
        <v>100</v>
      </c>
      <c r="P13" s="63">
        <v>959</v>
      </c>
      <c r="Q13" s="7"/>
      <c r="R13" s="7"/>
      <c r="S13" s="7"/>
      <c r="T13" s="7"/>
      <c r="U13" s="7"/>
      <c r="V13" s="7"/>
      <c r="W13" s="7"/>
      <c r="X13" s="7"/>
      <c r="Y13" s="7"/>
      <c r="Z13" s="7"/>
      <c r="AA13" s="62">
        <v>959</v>
      </c>
      <c r="AB13" s="62">
        <v>100</v>
      </c>
    </row>
    <row r="14" spans="1:28" ht="15.75">
      <c r="A14" s="31">
        <v>6</v>
      </c>
      <c r="B14" s="3" t="s">
        <v>24</v>
      </c>
      <c r="C14" s="63">
        <v>540</v>
      </c>
      <c r="D14" s="5"/>
      <c r="E14" s="6"/>
      <c r="F14" s="5"/>
      <c r="G14" s="6"/>
      <c r="H14" s="5"/>
      <c r="I14" s="6"/>
      <c r="J14" s="5"/>
      <c r="K14" s="6"/>
      <c r="L14" s="5"/>
      <c r="M14" s="6"/>
      <c r="N14" s="63">
        <v>540</v>
      </c>
      <c r="O14" s="63">
        <v>100</v>
      </c>
      <c r="P14" s="63">
        <v>540</v>
      </c>
      <c r="Q14" s="7"/>
      <c r="R14" s="7"/>
      <c r="S14" s="7"/>
      <c r="T14" s="7"/>
      <c r="U14" s="7"/>
      <c r="V14" s="7"/>
      <c r="W14" s="7"/>
      <c r="X14" s="7"/>
      <c r="Y14" s="7"/>
      <c r="Z14" s="7"/>
      <c r="AA14" s="62">
        <v>540</v>
      </c>
      <c r="AB14" s="62">
        <v>100</v>
      </c>
    </row>
    <row r="15" spans="1:28">
      <c r="A15" s="31">
        <v>7</v>
      </c>
      <c r="B15" s="3" t="s">
        <v>25</v>
      </c>
      <c r="C15" s="62">
        <v>1919</v>
      </c>
      <c r="D15" s="62">
        <v>524</v>
      </c>
      <c r="E15" s="62">
        <v>27.31</v>
      </c>
      <c r="F15" s="62">
        <v>521</v>
      </c>
      <c r="G15" s="62">
        <v>27.15</v>
      </c>
      <c r="H15" s="62">
        <v>456</v>
      </c>
      <c r="I15" s="62">
        <v>23.76</v>
      </c>
      <c r="J15" s="62">
        <v>249</v>
      </c>
      <c r="K15" s="62">
        <v>12.98</v>
      </c>
      <c r="L15" s="62">
        <v>169</v>
      </c>
      <c r="M15" s="62">
        <v>8.81</v>
      </c>
      <c r="N15" s="62">
        <v>1501</v>
      </c>
      <c r="O15" s="62">
        <v>78.22</v>
      </c>
      <c r="P15" s="62">
        <v>1919</v>
      </c>
      <c r="Q15" s="62">
        <v>776</v>
      </c>
      <c r="R15" s="62">
        <v>40.44</v>
      </c>
      <c r="S15" s="62">
        <v>633</v>
      </c>
      <c r="T15" s="62">
        <v>32.99</v>
      </c>
      <c r="U15" s="62">
        <v>383</v>
      </c>
      <c r="V15" s="62">
        <v>19.96</v>
      </c>
      <c r="W15" s="62">
        <v>117</v>
      </c>
      <c r="X15" s="62">
        <v>6.1</v>
      </c>
      <c r="Y15" s="62">
        <v>10</v>
      </c>
      <c r="Z15" s="62">
        <v>0.52</v>
      </c>
      <c r="AA15" s="62">
        <v>1792</v>
      </c>
      <c r="AB15" s="62">
        <v>93.38</v>
      </c>
    </row>
    <row r="16" spans="1:28">
      <c r="A16" s="31">
        <v>8</v>
      </c>
      <c r="B16" s="3" t="s">
        <v>26</v>
      </c>
      <c r="C16" s="62">
        <v>959</v>
      </c>
      <c r="D16" s="62">
        <v>739</v>
      </c>
      <c r="E16" s="62">
        <v>77.06</v>
      </c>
      <c r="F16" s="62">
        <v>156</v>
      </c>
      <c r="G16" s="62">
        <v>16.27</v>
      </c>
      <c r="H16" s="62">
        <v>46</v>
      </c>
      <c r="I16" s="62">
        <v>4.8</v>
      </c>
      <c r="J16" s="62">
        <v>17</v>
      </c>
      <c r="K16" s="62">
        <v>1.77</v>
      </c>
      <c r="L16" s="62">
        <v>1</v>
      </c>
      <c r="M16" s="62">
        <v>0.1</v>
      </c>
      <c r="N16" s="62">
        <v>941</v>
      </c>
      <c r="O16" s="62">
        <v>98.12</v>
      </c>
      <c r="P16" s="62">
        <v>959</v>
      </c>
      <c r="Q16" s="62">
        <v>725</v>
      </c>
      <c r="R16" s="62">
        <v>75.599999999999994</v>
      </c>
      <c r="S16" s="62">
        <v>206</v>
      </c>
      <c r="T16" s="62">
        <v>21.48</v>
      </c>
      <c r="U16" s="62">
        <v>25</v>
      </c>
      <c r="V16" s="62">
        <v>2.61</v>
      </c>
      <c r="W16" s="62">
        <v>3</v>
      </c>
      <c r="X16" s="62">
        <v>0.31</v>
      </c>
      <c r="Y16" s="62">
        <v>0</v>
      </c>
      <c r="Z16" s="62">
        <v>0</v>
      </c>
      <c r="AA16" s="62">
        <v>956</v>
      </c>
      <c r="AB16" s="62">
        <v>99.69</v>
      </c>
    </row>
    <row r="17" spans="1:28">
      <c r="A17" s="31">
        <v>9</v>
      </c>
      <c r="B17" s="3" t="s">
        <v>27</v>
      </c>
      <c r="C17" s="62">
        <v>1919</v>
      </c>
      <c r="D17" s="62">
        <v>501</v>
      </c>
      <c r="E17" s="62">
        <v>26.11</v>
      </c>
      <c r="F17" s="62">
        <v>484</v>
      </c>
      <c r="G17" s="62">
        <v>25.22</v>
      </c>
      <c r="H17" s="62">
        <v>453</v>
      </c>
      <c r="I17" s="62">
        <v>23.61</v>
      </c>
      <c r="J17" s="62">
        <v>331</v>
      </c>
      <c r="K17" s="62">
        <v>17.25</v>
      </c>
      <c r="L17" s="62">
        <v>150</v>
      </c>
      <c r="M17" s="62">
        <v>7.82</v>
      </c>
      <c r="N17" s="62">
        <v>1438</v>
      </c>
      <c r="O17" s="62">
        <v>74.930000000000007</v>
      </c>
      <c r="P17" s="62">
        <v>1919</v>
      </c>
      <c r="Q17" s="62">
        <v>569</v>
      </c>
      <c r="R17" s="62">
        <v>29.65</v>
      </c>
      <c r="S17" s="62">
        <v>584</v>
      </c>
      <c r="T17" s="62">
        <v>30.43</v>
      </c>
      <c r="U17" s="62">
        <v>509</v>
      </c>
      <c r="V17" s="62">
        <v>26.52</v>
      </c>
      <c r="W17" s="62">
        <v>239</v>
      </c>
      <c r="X17" s="62">
        <v>12.45</v>
      </c>
      <c r="Y17" s="62">
        <v>18</v>
      </c>
      <c r="Z17" s="62">
        <v>0.94</v>
      </c>
      <c r="AA17" s="62">
        <v>1662</v>
      </c>
      <c r="AB17" s="62">
        <v>86.61</v>
      </c>
    </row>
    <row r="18" spans="1:28">
      <c r="A18" s="31">
        <v>10</v>
      </c>
      <c r="B18" s="3" t="s">
        <v>28</v>
      </c>
      <c r="C18" s="62">
        <v>960</v>
      </c>
      <c r="D18" s="62">
        <v>595</v>
      </c>
      <c r="E18" s="62">
        <v>61.98</v>
      </c>
      <c r="F18" s="62">
        <v>174</v>
      </c>
      <c r="G18" s="62">
        <v>18.12</v>
      </c>
      <c r="H18" s="62">
        <v>125</v>
      </c>
      <c r="I18" s="62">
        <v>13.02</v>
      </c>
      <c r="J18" s="62">
        <v>43</v>
      </c>
      <c r="K18" s="62">
        <v>4.4800000000000004</v>
      </c>
      <c r="L18" s="62">
        <v>23</v>
      </c>
      <c r="M18" s="62">
        <v>2.4</v>
      </c>
      <c r="N18" s="62">
        <v>894</v>
      </c>
      <c r="O18" s="62">
        <v>93.12</v>
      </c>
      <c r="P18" s="62">
        <v>960</v>
      </c>
      <c r="Q18" s="62">
        <v>602</v>
      </c>
      <c r="R18" s="62">
        <v>62.71</v>
      </c>
      <c r="S18" s="62">
        <v>252</v>
      </c>
      <c r="T18" s="62">
        <v>26.25</v>
      </c>
      <c r="U18" s="62">
        <v>92</v>
      </c>
      <c r="V18" s="62">
        <v>9.58</v>
      </c>
      <c r="W18" s="62">
        <v>14</v>
      </c>
      <c r="X18" s="62">
        <v>1.46</v>
      </c>
      <c r="Y18" s="62">
        <v>0</v>
      </c>
      <c r="Z18" s="62">
        <v>0</v>
      </c>
      <c r="AA18" s="62">
        <v>946</v>
      </c>
      <c r="AB18" s="62">
        <v>98.54</v>
      </c>
    </row>
    <row r="19" spans="1:28">
      <c r="A19" s="31">
        <v>11</v>
      </c>
      <c r="B19" s="3" t="s">
        <v>29</v>
      </c>
      <c r="C19" s="62">
        <v>1919</v>
      </c>
      <c r="D19" s="62">
        <v>688</v>
      </c>
      <c r="E19" s="62">
        <v>35.85</v>
      </c>
      <c r="F19" s="62">
        <v>729</v>
      </c>
      <c r="G19" s="62">
        <v>37.99</v>
      </c>
      <c r="H19" s="62">
        <v>423</v>
      </c>
      <c r="I19" s="62">
        <v>22.04</v>
      </c>
      <c r="J19" s="62">
        <v>66</v>
      </c>
      <c r="K19" s="62">
        <v>3.44</v>
      </c>
      <c r="L19" s="62">
        <v>13</v>
      </c>
      <c r="M19" s="62">
        <v>0.68</v>
      </c>
      <c r="N19" s="62">
        <v>1840</v>
      </c>
      <c r="O19" s="62">
        <v>95.88</v>
      </c>
      <c r="P19" s="62">
        <v>1919</v>
      </c>
      <c r="Q19" s="62">
        <v>468</v>
      </c>
      <c r="R19" s="62">
        <v>24.39</v>
      </c>
      <c r="S19" s="62">
        <v>970</v>
      </c>
      <c r="T19" s="62">
        <v>50.55</v>
      </c>
      <c r="U19" s="62">
        <v>410</v>
      </c>
      <c r="V19" s="62">
        <v>21.37</v>
      </c>
      <c r="W19" s="62">
        <v>67</v>
      </c>
      <c r="X19" s="62">
        <v>3.49</v>
      </c>
      <c r="Y19" s="62">
        <v>4</v>
      </c>
      <c r="Z19" s="62">
        <v>0.21</v>
      </c>
      <c r="AA19" s="62">
        <v>1848</v>
      </c>
      <c r="AB19" s="62">
        <v>96.3</v>
      </c>
    </row>
    <row r="20" spans="1:28">
      <c r="A20" s="31">
        <v>12</v>
      </c>
      <c r="B20" s="3" t="s">
        <v>30</v>
      </c>
      <c r="C20" s="62">
        <v>960</v>
      </c>
      <c r="D20" s="62">
        <v>682</v>
      </c>
      <c r="E20" s="62">
        <v>71.040000000000006</v>
      </c>
      <c r="F20" s="62">
        <v>142</v>
      </c>
      <c r="G20" s="62">
        <v>14.79</v>
      </c>
      <c r="H20" s="62">
        <v>79</v>
      </c>
      <c r="I20" s="62">
        <v>8.23</v>
      </c>
      <c r="J20" s="62">
        <v>47</v>
      </c>
      <c r="K20" s="62">
        <v>4.9000000000000004</v>
      </c>
      <c r="L20" s="62">
        <v>10</v>
      </c>
      <c r="M20" s="62">
        <v>1.04</v>
      </c>
      <c r="N20" s="62">
        <v>903</v>
      </c>
      <c r="O20" s="62">
        <v>94.06</v>
      </c>
      <c r="P20" s="62">
        <v>960</v>
      </c>
      <c r="Q20" s="62">
        <v>699</v>
      </c>
      <c r="R20" s="62">
        <v>72.81</v>
      </c>
      <c r="S20" s="62">
        <v>202</v>
      </c>
      <c r="T20" s="62">
        <v>21.04</v>
      </c>
      <c r="U20" s="62">
        <v>53</v>
      </c>
      <c r="V20" s="62">
        <v>5.52</v>
      </c>
      <c r="W20" s="62">
        <v>6</v>
      </c>
      <c r="X20" s="62">
        <v>0.62</v>
      </c>
      <c r="Y20" s="62">
        <v>0</v>
      </c>
      <c r="Z20" s="62">
        <v>0</v>
      </c>
      <c r="AA20" s="62">
        <v>954</v>
      </c>
      <c r="AB20" s="62">
        <v>99.38</v>
      </c>
    </row>
    <row r="21" spans="1:28">
      <c r="A21" s="31">
        <v>13</v>
      </c>
      <c r="B21" s="3" t="s">
        <v>31</v>
      </c>
      <c r="C21" s="62">
        <v>960</v>
      </c>
      <c r="D21" s="62">
        <v>384</v>
      </c>
      <c r="E21" s="62">
        <v>40</v>
      </c>
      <c r="F21" s="62">
        <v>174</v>
      </c>
      <c r="G21" s="62">
        <v>18.12</v>
      </c>
      <c r="H21" s="62">
        <v>191</v>
      </c>
      <c r="I21" s="62">
        <v>19.899999999999999</v>
      </c>
      <c r="J21" s="62">
        <v>100</v>
      </c>
      <c r="K21" s="62">
        <v>10.42</v>
      </c>
      <c r="L21" s="62">
        <v>111</v>
      </c>
      <c r="M21" s="62">
        <v>11.56</v>
      </c>
      <c r="N21" s="62">
        <v>749</v>
      </c>
      <c r="O21" s="62">
        <v>78.02</v>
      </c>
      <c r="P21" s="62">
        <v>960</v>
      </c>
      <c r="Q21" s="62">
        <v>373</v>
      </c>
      <c r="R21" s="62">
        <v>38.85</v>
      </c>
      <c r="S21" s="62">
        <v>265</v>
      </c>
      <c r="T21" s="62">
        <v>27.6</v>
      </c>
      <c r="U21" s="62">
        <v>219</v>
      </c>
      <c r="V21" s="62">
        <v>22.81</v>
      </c>
      <c r="W21" s="62">
        <v>94</v>
      </c>
      <c r="X21" s="62">
        <v>9.7899999999999991</v>
      </c>
      <c r="Y21" s="62">
        <v>9</v>
      </c>
      <c r="Z21" s="62">
        <v>0.94</v>
      </c>
      <c r="AA21" s="62">
        <v>857</v>
      </c>
      <c r="AB21" s="62">
        <v>89.27</v>
      </c>
    </row>
    <row r="22" spans="1:28">
      <c r="A22" s="31">
        <v>14</v>
      </c>
      <c r="B22" s="3" t="s">
        <v>32</v>
      </c>
      <c r="C22" s="62">
        <v>1919</v>
      </c>
      <c r="D22" s="62">
        <v>1284</v>
      </c>
      <c r="E22" s="62">
        <v>66.91</v>
      </c>
      <c r="F22" s="62">
        <v>394</v>
      </c>
      <c r="G22" s="62">
        <v>20.53</v>
      </c>
      <c r="H22" s="62">
        <v>181</v>
      </c>
      <c r="I22" s="62">
        <v>9.43</v>
      </c>
      <c r="J22" s="62">
        <v>48</v>
      </c>
      <c r="K22" s="62">
        <v>2.5</v>
      </c>
      <c r="L22" s="62">
        <v>12</v>
      </c>
      <c r="M22" s="62">
        <v>0.63</v>
      </c>
      <c r="N22" s="62">
        <v>1859</v>
      </c>
      <c r="O22" s="62">
        <v>96.87</v>
      </c>
      <c r="P22" s="62">
        <v>1919</v>
      </c>
      <c r="Q22" s="62">
        <v>1054</v>
      </c>
      <c r="R22" s="62">
        <v>54.92</v>
      </c>
      <c r="S22" s="62">
        <v>647</v>
      </c>
      <c r="T22" s="62">
        <v>33.72</v>
      </c>
      <c r="U22" s="62">
        <v>188</v>
      </c>
      <c r="V22" s="62">
        <v>9.8000000000000007</v>
      </c>
      <c r="W22" s="62">
        <v>30</v>
      </c>
      <c r="X22" s="62">
        <v>1.56</v>
      </c>
      <c r="Y22" s="62">
        <v>0</v>
      </c>
      <c r="Z22" s="62">
        <v>0</v>
      </c>
      <c r="AA22" s="62">
        <v>1889</v>
      </c>
      <c r="AB22" s="62">
        <v>98.44</v>
      </c>
    </row>
    <row r="23" spans="1:28">
      <c r="A23" s="31">
        <v>15</v>
      </c>
      <c r="B23" s="3" t="s">
        <v>33</v>
      </c>
      <c r="C23" s="62">
        <v>960</v>
      </c>
      <c r="D23" s="62">
        <v>553</v>
      </c>
      <c r="E23" s="62">
        <v>57.6</v>
      </c>
      <c r="F23" s="62">
        <v>237</v>
      </c>
      <c r="G23" s="62">
        <v>24.69</v>
      </c>
      <c r="H23" s="62">
        <v>127</v>
      </c>
      <c r="I23" s="62">
        <v>13.23</v>
      </c>
      <c r="J23" s="62">
        <v>33</v>
      </c>
      <c r="K23" s="62">
        <v>3.44</v>
      </c>
      <c r="L23" s="62">
        <v>10</v>
      </c>
      <c r="M23" s="62">
        <v>1.04</v>
      </c>
      <c r="N23" s="62">
        <v>917</v>
      </c>
      <c r="O23" s="62">
        <v>95.52</v>
      </c>
      <c r="P23" s="62">
        <v>960</v>
      </c>
      <c r="Q23" s="62">
        <v>584</v>
      </c>
      <c r="R23" s="62">
        <v>60.83</v>
      </c>
      <c r="S23" s="62">
        <v>311</v>
      </c>
      <c r="T23" s="62">
        <v>32.4</v>
      </c>
      <c r="U23" s="62">
        <v>62</v>
      </c>
      <c r="V23" s="62">
        <v>6.46</v>
      </c>
      <c r="W23" s="62">
        <v>3</v>
      </c>
      <c r="X23" s="62">
        <v>0.31</v>
      </c>
      <c r="Y23" s="62">
        <v>0</v>
      </c>
      <c r="Z23" s="62">
        <v>0</v>
      </c>
      <c r="AA23" s="62">
        <v>957</v>
      </c>
      <c r="AB23" s="62">
        <v>99.69</v>
      </c>
    </row>
    <row r="24" spans="1:28">
      <c r="A24" s="31">
        <v>16</v>
      </c>
      <c r="B24" s="3" t="s">
        <v>34</v>
      </c>
      <c r="C24" s="62">
        <v>1919</v>
      </c>
      <c r="D24" s="62">
        <v>1177</v>
      </c>
      <c r="E24" s="62">
        <v>61.33</v>
      </c>
      <c r="F24" s="62">
        <v>342</v>
      </c>
      <c r="G24" s="62">
        <v>17.82</v>
      </c>
      <c r="H24" s="62">
        <v>215</v>
      </c>
      <c r="I24" s="62">
        <v>11.2</v>
      </c>
      <c r="J24" s="62">
        <v>112</v>
      </c>
      <c r="K24" s="62">
        <v>5.84</v>
      </c>
      <c r="L24" s="62">
        <v>73</v>
      </c>
      <c r="M24" s="62">
        <v>3.8</v>
      </c>
      <c r="N24" s="62">
        <v>1734</v>
      </c>
      <c r="O24" s="62">
        <v>90.36</v>
      </c>
      <c r="P24" s="62">
        <v>1919</v>
      </c>
      <c r="Q24" s="62">
        <v>1179</v>
      </c>
      <c r="R24" s="62">
        <v>61.44</v>
      </c>
      <c r="S24" s="62">
        <v>485</v>
      </c>
      <c r="T24" s="62">
        <v>25.27</v>
      </c>
      <c r="U24" s="62">
        <v>215</v>
      </c>
      <c r="V24" s="62">
        <v>11.2</v>
      </c>
      <c r="W24" s="62">
        <v>40</v>
      </c>
      <c r="X24" s="62">
        <v>2.08</v>
      </c>
      <c r="Y24" s="62">
        <v>0</v>
      </c>
      <c r="Z24" s="62">
        <v>0</v>
      </c>
      <c r="AA24" s="62">
        <v>1879</v>
      </c>
      <c r="AB24" s="62">
        <v>97.92</v>
      </c>
    </row>
    <row r="25" spans="1:28" ht="25.5">
      <c r="A25" s="31">
        <v>17</v>
      </c>
      <c r="B25" s="4" t="s">
        <v>35</v>
      </c>
      <c r="C25" s="62">
        <v>1919</v>
      </c>
      <c r="D25" s="63"/>
      <c r="E25" s="63"/>
      <c r="F25" s="63"/>
      <c r="G25" s="6"/>
      <c r="H25" s="5"/>
      <c r="I25" s="6"/>
      <c r="J25" s="5"/>
      <c r="K25" s="6"/>
      <c r="L25" s="5"/>
      <c r="M25" s="6"/>
      <c r="N25" s="62">
        <v>1919</v>
      </c>
      <c r="O25" s="63">
        <v>100</v>
      </c>
      <c r="P25" s="62">
        <v>1919</v>
      </c>
      <c r="Q25" s="63"/>
      <c r="R25" s="7"/>
      <c r="S25" s="7"/>
      <c r="T25" s="7"/>
      <c r="U25" s="7"/>
      <c r="V25" s="7"/>
      <c r="W25" s="7"/>
      <c r="X25" s="7"/>
      <c r="Y25" s="7"/>
      <c r="Z25" s="7"/>
      <c r="AA25" s="62">
        <v>1919</v>
      </c>
      <c r="AB25" s="62">
        <v>100</v>
      </c>
    </row>
    <row r="26" spans="1:28" ht="15.75">
      <c r="A26" s="31">
        <v>18</v>
      </c>
      <c r="B26" s="4" t="s">
        <v>36</v>
      </c>
      <c r="C26" s="63">
        <v>960</v>
      </c>
      <c r="D26" s="46"/>
      <c r="E26" s="61"/>
      <c r="F26" s="5"/>
      <c r="G26" s="6"/>
      <c r="H26" s="5"/>
      <c r="I26" s="6"/>
      <c r="J26" s="5"/>
      <c r="K26" s="6"/>
      <c r="L26" s="5"/>
      <c r="M26" s="6"/>
      <c r="N26" s="63">
        <v>960</v>
      </c>
      <c r="O26" s="63">
        <v>100</v>
      </c>
      <c r="P26" s="63">
        <v>960</v>
      </c>
      <c r="Q26" s="7"/>
      <c r="R26" s="7"/>
      <c r="S26" s="7"/>
      <c r="T26" s="7"/>
      <c r="U26" s="7"/>
      <c r="V26" s="7"/>
      <c r="W26" s="7"/>
      <c r="X26" s="7"/>
      <c r="Y26" s="7"/>
      <c r="Z26" s="7"/>
      <c r="AA26" s="62">
        <v>960</v>
      </c>
      <c r="AB26" s="62">
        <v>100</v>
      </c>
    </row>
    <row r="27" spans="1:28" ht="15.75">
      <c r="A27" s="31">
        <v>19</v>
      </c>
      <c r="B27" s="4" t="s">
        <v>37</v>
      </c>
      <c r="C27" s="63">
        <v>501</v>
      </c>
      <c r="D27" s="41"/>
      <c r="E27" s="41"/>
      <c r="F27" s="47"/>
      <c r="G27" s="47"/>
      <c r="H27" s="47"/>
      <c r="I27" s="47"/>
      <c r="J27" s="47"/>
      <c r="K27" s="47"/>
      <c r="L27" s="47"/>
      <c r="M27" s="47"/>
      <c r="N27" s="63">
        <v>501</v>
      </c>
      <c r="O27" s="63">
        <v>100</v>
      </c>
      <c r="P27" s="63">
        <v>501</v>
      </c>
      <c r="Q27" s="7"/>
      <c r="R27" s="7"/>
      <c r="S27" s="7"/>
      <c r="T27" s="7"/>
      <c r="U27" s="7"/>
      <c r="V27" s="7"/>
      <c r="W27" s="7"/>
      <c r="X27" s="7"/>
      <c r="Y27" s="7"/>
      <c r="Z27" s="7"/>
      <c r="AA27" s="62">
        <v>501</v>
      </c>
      <c r="AB27" s="62">
        <v>100</v>
      </c>
    </row>
  </sheetData>
  <mergeCells count="21">
    <mergeCell ref="S7:T7"/>
    <mergeCell ref="U7:V7"/>
    <mergeCell ref="W7:X7"/>
    <mergeCell ref="Y7:Z7"/>
    <mergeCell ref="AA7:AB7"/>
    <mergeCell ref="Q7:R7"/>
    <mergeCell ref="A1:I1"/>
    <mergeCell ref="A3:AB3"/>
    <mergeCell ref="A4:AB4"/>
    <mergeCell ref="A6:A8"/>
    <mergeCell ref="B6:B8"/>
    <mergeCell ref="C6:O6"/>
    <mergeCell ref="P6:AB6"/>
    <mergeCell ref="C7:C8"/>
    <mergeCell ref="D7:E7"/>
    <mergeCell ref="F7:G7"/>
    <mergeCell ref="H7:I7"/>
    <mergeCell ref="J7:K7"/>
    <mergeCell ref="L7:M7"/>
    <mergeCell ref="N7:O7"/>
    <mergeCell ref="P7:P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2"/>
  <sheetViews>
    <sheetView workbookViewId="0">
      <selection activeCell="E24" sqref="E24"/>
    </sheetView>
  </sheetViews>
  <sheetFormatPr defaultRowHeight="15"/>
  <sheetData>
    <row r="1" spans="1:28">
      <c r="A1" s="136" t="s">
        <v>3</v>
      </c>
      <c r="B1" s="136" t="s">
        <v>4</v>
      </c>
      <c r="C1" s="160" t="s">
        <v>5</v>
      </c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 t="s">
        <v>6</v>
      </c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</row>
    <row r="2" spans="1:28">
      <c r="A2" s="136"/>
      <c r="B2" s="136"/>
      <c r="C2" s="165" t="s">
        <v>7</v>
      </c>
      <c r="D2" s="160" t="s">
        <v>8</v>
      </c>
      <c r="E2" s="160"/>
      <c r="F2" s="160" t="s">
        <v>9</v>
      </c>
      <c r="G2" s="160"/>
      <c r="H2" s="160" t="s">
        <v>10</v>
      </c>
      <c r="I2" s="160"/>
      <c r="J2" s="160" t="s">
        <v>11</v>
      </c>
      <c r="K2" s="160"/>
      <c r="L2" s="160" t="s">
        <v>12</v>
      </c>
      <c r="M2" s="160"/>
      <c r="N2" s="160" t="s">
        <v>13</v>
      </c>
      <c r="O2" s="160"/>
      <c r="P2" s="165" t="s">
        <v>7</v>
      </c>
      <c r="Q2" s="160" t="s">
        <v>14</v>
      </c>
      <c r="R2" s="160"/>
      <c r="S2" s="160" t="s">
        <v>9</v>
      </c>
      <c r="T2" s="160"/>
      <c r="U2" s="160" t="s">
        <v>15</v>
      </c>
      <c r="V2" s="160"/>
      <c r="W2" s="160" t="s">
        <v>16</v>
      </c>
      <c r="X2" s="160"/>
      <c r="Y2" s="160" t="s">
        <v>12</v>
      </c>
      <c r="Z2" s="160"/>
      <c r="AA2" s="160" t="s">
        <v>13</v>
      </c>
      <c r="AB2" s="160"/>
    </row>
    <row r="3" spans="1:28">
      <c r="A3" s="136"/>
      <c r="B3" s="136"/>
      <c r="C3" s="160"/>
      <c r="D3" s="33" t="s">
        <v>17</v>
      </c>
      <c r="E3" s="33" t="s">
        <v>18</v>
      </c>
      <c r="F3" s="33" t="s">
        <v>17</v>
      </c>
      <c r="G3" s="33" t="s">
        <v>18</v>
      </c>
      <c r="H3" s="33" t="s">
        <v>17</v>
      </c>
      <c r="I3" s="33" t="s">
        <v>18</v>
      </c>
      <c r="J3" s="33" t="s">
        <v>17</v>
      </c>
      <c r="K3" s="33" t="s">
        <v>18</v>
      </c>
      <c r="L3" s="33" t="s">
        <v>17</v>
      </c>
      <c r="M3" s="33" t="s">
        <v>18</v>
      </c>
      <c r="N3" s="33" t="s">
        <v>17</v>
      </c>
      <c r="O3" s="33" t="s">
        <v>18</v>
      </c>
      <c r="P3" s="160"/>
      <c r="Q3" s="33" t="s">
        <v>17</v>
      </c>
      <c r="R3" s="33" t="s">
        <v>18</v>
      </c>
      <c r="S3" s="33" t="s">
        <v>17</v>
      </c>
      <c r="T3" s="33" t="s">
        <v>18</v>
      </c>
      <c r="U3" s="33" t="s">
        <v>17</v>
      </c>
      <c r="V3" s="33" t="s">
        <v>18</v>
      </c>
      <c r="W3" s="33" t="s">
        <v>17</v>
      </c>
      <c r="X3" s="33" t="s">
        <v>18</v>
      </c>
      <c r="Y3" s="33" t="s">
        <v>17</v>
      </c>
      <c r="Z3" s="33" t="s">
        <v>18</v>
      </c>
      <c r="AA3" s="33" t="s">
        <v>17</v>
      </c>
      <c r="AB3" s="33" t="s">
        <v>18</v>
      </c>
    </row>
    <row r="4" spans="1:28" ht="15.75">
      <c r="A4" s="32">
        <v>1</v>
      </c>
      <c r="B4" s="3" t="s">
        <v>19</v>
      </c>
      <c r="C4" s="76">
        <v>983</v>
      </c>
      <c r="D4" s="76">
        <v>385</v>
      </c>
      <c r="E4" s="77">
        <v>39.450000000000003</v>
      </c>
      <c r="F4" s="76">
        <v>176</v>
      </c>
      <c r="G4" s="77">
        <v>18.03</v>
      </c>
      <c r="H4" s="76">
        <v>204</v>
      </c>
      <c r="I4" s="77">
        <v>20.9</v>
      </c>
      <c r="J4" s="76">
        <v>114</v>
      </c>
      <c r="K4" s="77">
        <v>11.68</v>
      </c>
      <c r="L4" s="76">
        <v>97</v>
      </c>
      <c r="M4" s="77">
        <v>9.94</v>
      </c>
      <c r="N4" s="76">
        <v>765</v>
      </c>
      <c r="O4" s="77">
        <v>78.38</v>
      </c>
      <c r="P4" s="76">
        <v>976</v>
      </c>
      <c r="Q4" s="76">
        <v>396</v>
      </c>
      <c r="R4" s="77">
        <v>40.57</v>
      </c>
      <c r="S4" s="76">
        <v>243</v>
      </c>
      <c r="T4" s="77">
        <v>24.9</v>
      </c>
      <c r="U4" s="76">
        <v>220</v>
      </c>
      <c r="V4" s="77">
        <v>22.54</v>
      </c>
      <c r="W4" s="76">
        <v>97</v>
      </c>
      <c r="X4" s="77">
        <v>9.94</v>
      </c>
      <c r="Y4" s="76">
        <v>20</v>
      </c>
      <c r="Z4" s="77">
        <v>2.0499999999999998</v>
      </c>
      <c r="AA4" s="76">
        <v>859</v>
      </c>
      <c r="AB4" s="77">
        <v>88.01</v>
      </c>
    </row>
    <row r="5" spans="1:28" ht="15.75">
      <c r="A5" s="32">
        <v>2</v>
      </c>
      <c r="B5" s="3" t="s">
        <v>20</v>
      </c>
      <c r="C5" s="76">
        <v>818</v>
      </c>
      <c r="D5" s="76">
        <v>418</v>
      </c>
      <c r="E5" s="77">
        <v>51.1</v>
      </c>
      <c r="F5" s="76">
        <v>211</v>
      </c>
      <c r="G5" s="77">
        <v>25.79</v>
      </c>
      <c r="H5" s="76">
        <v>134</v>
      </c>
      <c r="I5" s="77">
        <v>16.38</v>
      </c>
      <c r="J5" s="76">
        <v>42</v>
      </c>
      <c r="K5" s="77">
        <v>5.13</v>
      </c>
      <c r="L5" s="76">
        <v>13</v>
      </c>
      <c r="M5" s="77">
        <v>1.59</v>
      </c>
      <c r="N5" s="76">
        <v>763</v>
      </c>
      <c r="O5" s="77">
        <v>93.28</v>
      </c>
      <c r="P5" s="76">
        <v>818</v>
      </c>
      <c r="Q5" s="76">
        <v>399</v>
      </c>
      <c r="R5" s="77">
        <v>48.78</v>
      </c>
      <c r="S5" s="76">
        <v>273</v>
      </c>
      <c r="T5" s="77">
        <v>33.369999999999997</v>
      </c>
      <c r="U5" s="76">
        <v>127</v>
      </c>
      <c r="V5" s="77">
        <v>15.53</v>
      </c>
      <c r="W5" s="76">
        <v>17</v>
      </c>
      <c r="X5" s="77">
        <v>2.08</v>
      </c>
      <c r="Y5" s="76">
        <v>2</v>
      </c>
      <c r="Z5" s="77">
        <v>0.24</v>
      </c>
      <c r="AA5" s="76">
        <v>799</v>
      </c>
      <c r="AB5" s="77">
        <v>97.68</v>
      </c>
    </row>
    <row r="6" spans="1:28" ht="15.75">
      <c r="A6" s="32">
        <v>3</v>
      </c>
      <c r="B6" s="3" t="s">
        <v>21</v>
      </c>
      <c r="C6" s="76">
        <v>818</v>
      </c>
      <c r="D6" s="76">
        <v>464</v>
      </c>
      <c r="E6" s="77">
        <v>56.72</v>
      </c>
      <c r="F6" s="76">
        <v>163</v>
      </c>
      <c r="G6" s="77">
        <v>19.93</v>
      </c>
      <c r="H6" s="76">
        <v>143</v>
      </c>
      <c r="I6" s="77">
        <v>17.48</v>
      </c>
      <c r="J6" s="76">
        <v>30</v>
      </c>
      <c r="K6" s="77">
        <v>3.67</v>
      </c>
      <c r="L6" s="76">
        <v>18</v>
      </c>
      <c r="M6" s="77">
        <v>2.2000000000000002</v>
      </c>
      <c r="N6" s="76">
        <v>770</v>
      </c>
      <c r="O6" s="77">
        <v>94.13</v>
      </c>
      <c r="P6" s="76">
        <v>818</v>
      </c>
      <c r="Q6" s="76">
        <v>434</v>
      </c>
      <c r="R6" s="77">
        <v>53.06</v>
      </c>
      <c r="S6" s="76">
        <v>278</v>
      </c>
      <c r="T6" s="77">
        <v>33.99</v>
      </c>
      <c r="U6" s="76">
        <v>100</v>
      </c>
      <c r="V6" s="77">
        <v>12.22</v>
      </c>
      <c r="W6" s="76">
        <v>6</v>
      </c>
      <c r="X6" s="77">
        <v>0.73</v>
      </c>
      <c r="Y6" s="76">
        <v>0</v>
      </c>
      <c r="Z6" s="77">
        <v>0</v>
      </c>
      <c r="AA6" s="76">
        <v>812</v>
      </c>
      <c r="AB6" s="77">
        <v>99.27</v>
      </c>
    </row>
    <row r="7" spans="1:28" ht="15.75">
      <c r="A7" s="32">
        <v>4</v>
      </c>
      <c r="B7" s="3" t="s">
        <v>22</v>
      </c>
      <c r="C7" s="76">
        <v>818</v>
      </c>
      <c r="D7" s="76">
        <v>818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76">
        <v>818</v>
      </c>
      <c r="Q7" s="76">
        <v>818</v>
      </c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1:28" ht="15.75">
      <c r="A8" s="32">
        <v>5</v>
      </c>
      <c r="B8" s="3" t="s">
        <v>23</v>
      </c>
      <c r="C8" s="76">
        <v>818</v>
      </c>
      <c r="D8" s="76">
        <v>818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76">
        <v>818</v>
      </c>
      <c r="Q8" s="76">
        <v>818</v>
      </c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ht="15.75">
      <c r="A9" s="32">
        <v>6</v>
      </c>
      <c r="B9" s="3" t="s">
        <v>24</v>
      </c>
      <c r="C9" s="103">
        <v>414</v>
      </c>
      <c r="D9" s="103">
        <v>414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76">
        <v>484</v>
      </c>
      <c r="Q9" s="76">
        <v>484</v>
      </c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 ht="15.75">
      <c r="A10" s="32">
        <v>7</v>
      </c>
      <c r="B10" s="3" t="s">
        <v>25</v>
      </c>
      <c r="C10" s="76">
        <v>1801</v>
      </c>
      <c r="D10" s="76">
        <v>600</v>
      </c>
      <c r="E10" s="77">
        <v>33.39</v>
      </c>
      <c r="F10" s="76">
        <v>479</v>
      </c>
      <c r="G10" s="77">
        <v>26.66</v>
      </c>
      <c r="H10" s="76">
        <v>419</v>
      </c>
      <c r="I10" s="77">
        <v>23.32</v>
      </c>
      <c r="J10" s="76">
        <v>190</v>
      </c>
      <c r="K10" s="77">
        <v>10.57</v>
      </c>
      <c r="L10" s="76">
        <v>109</v>
      </c>
      <c r="M10" s="77">
        <v>6.07</v>
      </c>
      <c r="N10" s="76">
        <v>1498</v>
      </c>
      <c r="O10" s="77">
        <v>83.36</v>
      </c>
      <c r="P10" s="104">
        <v>1797</v>
      </c>
      <c r="Q10" s="104">
        <v>607</v>
      </c>
      <c r="R10" s="105">
        <v>33.78</v>
      </c>
      <c r="S10" s="104">
        <v>714</v>
      </c>
      <c r="T10" s="105">
        <v>39.729999999999997</v>
      </c>
      <c r="U10" s="104">
        <v>377</v>
      </c>
      <c r="V10" s="105">
        <v>20.98</v>
      </c>
      <c r="W10" s="104">
        <v>88</v>
      </c>
      <c r="X10" s="105">
        <v>4.9000000000000004</v>
      </c>
      <c r="Y10" s="104">
        <v>11</v>
      </c>
      <c r="Z10" s="105">
        <v>0.61</v>
      </c>
      <c r="AA10" s="104">
        <v>1698</v>
      </c>
      <c r="AB10" s="105">
        <v>94.49</v>
      </c>
    </row>
    <row r="11" spans="1:28" ht="15.75">
      <c r="A11" s="32">
        <v>8</v>
      </c>
      <c r="B11" s="3" t="s">
        <v>26</v>
      </c>
      <c r="C11" s="76">
        <v>1801</v>
      </c>
      <c r="D11" s="76">
        <v>1280</v>
      </c>
      <c r="E11" s="77">
        <v>71.150000000000006</v>
      </c>
      <c r="F11" s="76">
        <v>348</v>
      </c>
      <c r="G11" s="77">
        <v>19.34</v>
      </c>
      <c r="H11" s="76">
        <v>147</v>
      </c>
      <c r="I11" s="77">
        <v>8.17</v>
      </c>
      <c r="J11" s="76">
        <v>20</v>
      </c>
      <c r="K11" s="77">
        <v>1.1100000000000001</v>
      </c>
      <c r="L11" s="76">
        <v>4</v>
      </c>
      <c r="M11" s="77">
        <v>0.22</v>
      </c>
      <c r="N11" s="76">
        <v>1775</v>
      </c>
      <c r="O11" s="77">
        <v>98.67</v>
      </c>
      <c r="P11" s="76">
        <v>1799</v>
      </c>
      <c r="Q11" s="76">
        <v>968</v>
      </c>
      <c r="R11" s="77">
        <v>53.81</v>
      </c>
      <c r="S11" s="76">
        <v>668</v>
      </c>
      <c r="T11" s="77">
        <v>37.130000000000003</v>
      </c>
      <c r="U11" s="76">
        <v>150</v>
      </c>
      <c r="V11" s="77">
        <v>8.34</v>
      </c>
      <c r="W11" s="76">
        <v>13</v>
      </c>
      <c r="X11" s="77">
        <v>0.72</v>
      </c>
      <c r="Y11" s="76">
        <v>0</v>
      </c>
      <c r="Z11" s="77">
        <v>0</v>
      </c>
      <c r="AA11" s="76">
        <v>1786</v>
      </c>
      <c r="AB11" s="77">
        <v>99.28</v>
      </c>
    </row>
    <row r="12" spans="1:28" ht="15.75">
      <c r="A12" s="32">
        <v>9</v>
      </c>
      <c r="B12" s="3" t="s">
        <v>27</v>
      </c>
      <c r="C12" s="76">
        <v>1801</v>
      </c>
      <c r="D12" s="76">
        <v>626</v>
      </c>
      <c r="E12" s="77">
        <v>34.89</v>
      </c>
      <c r="F12" s="76">
        <v>527</v>
      </c>
      <c r="G12" s="77">
        <v>29.38</v>
      </c>
      <c r="H12" s="76">
        <v>382</v>
      </c>
      <c r="I12" s="77">
        <v>21.29</v>
      </c>
      <c r="J12" s="76">
        <v>182</v>
      </c>
      <c r="K12" s="77">
        <v>10.14</v>
      </c>
      <c r="L12" s="76">
        <v>75</v>
      </c>
      <c r="M12" s="77">
        <v>4.18</v>
      </c>
      <c r="N12" s="76">
        <v>1535</v>
      </c>
      <c r="O12" s="77">
        <v>85.56</v>
      </c>
      <c r="P12" s="76">
        <v>1794</v>
      </c>
      <c r="Q12" s="76">
        <v>606</v>
      </c>
      <c r="R12" s="77">
        <v>33.78</v>
      </c>
      <c r="S12" s="76">
        <v>548</v>
      </c>
      <c r="T12" s="77">
        <v>30.55</v>
      </c>
      <c r="U12" s="76">
        <v>468</v>
      </c>
      <c r="V12" s="77">
        <v>26.09</v>
      </c>
      <c r="W12" s="76">
        <v>154</v>
      </c>
      <c r="X12" s="77">
        <v>8.58</v>
      </c>
      <c r="Y12" s="76">
        <v>18</v>
      </c>
      <c r="Z12" s="77">
        <v>1</v>
      </c>
      <c r="AA12" s="76">
        <v>1622</v>
      </c>
      <c r="AB12" s="77">
        <v>90.41</v>
      </c>
    </row>
    <row r="13" spans="1:28" ht="15.75">
      <c r="A13" s="32">
        <v>10</v>
      </c>
      <c r="B13" s="3" t="s">
        <v>28</v>
      </c>
      <c r="C13" s="76">
        <v>983</v>
      </c>
      <c r="D13" s="76">
        <v>714</v>
      </c>
      <c r="E13" s="77">
        <v>73.16</v>
      </c>
      <c r="F13" s="76">
        <v>131</v>
      </c>
      <c r="G13" s="77">
        <v>13.42</v>
      </c>
      <c r="H13" s="76">
        <v>90</v>
      </c>
      <c r="I13" s="77">
        <v>9.2200000000000006</v>
      </c>
      <c r="J13" s="76">
        <v>27</v>
      </c>
      <c r="K13" s="77">
        <v>2.77</v>
      </c>
      <c r="L13" s="76">
        <v>14</v>
      </c>
      <c r="M13" s="77">
        <v>1.43</v>
      </c>
      <c r="N13" s="76">
        <v>935</v>
      </c>
      <c r="O13" s="77">
        <v>95.8</v>
      </c>
      <c r="P13" s="76">
        <v>976</v>
      </c>
      <c r="Q13" s="76">
        <v>666</v>
      </c>
      <c r="R13" s="77">
        <v>68.239999999999995</v>
      </c>
      <c r="S13" s="76">
        <v>203</v>
      </c>
      <c r="T13" s="77">
        <v>20.8</v>
      </c>
      <c r="U13" s="76">
        <v>100</v>
      </c>
      <c r="V13" s="77">
        <v>10.25</v>
      </c>
      <c r="W13" s="76">
        <v>7</v>
      </c>
      <c r="X13" s="77">
        <v>0.72</v>
      </c>
      <c r="Y13" s="76">
        <v>0</v>
      </c>
      <c r="Z13" s="77">
        <v>0</v>
      </c>
      <c r="AA13" s="76">
        <v>969</v>
      </c>
      <c r="AB13" s="77">
        <v>99.28</v>
      </c>
    </row>
    <row r="14" spans="1:28" ht="15.75">
      <c r="A14" s="32">
        <v>11</v>
      </c>
      <c r="B14" s="3" t="s">
        <v>29</v>
      </c>
      <c r="C14" s="76">
        <v>1801</v>
      </c>
      <c r="D14" s="76">
        <v>620</v>
      </c>
      <c r="E14" s="77">
        <v>34.479999999999997</v>
      </c>
      <c r="F14" s="76">
        <v>776</v>
      </c>
      <c r="G14" s="77">
        <v>43.16</v>
      </c>
      <c r="H14" s="76">
        <v>368</v>
      </c>
      <c r="I14" s="77">
        <v>20.47</v>
      </c>
      <c r="J14" s="76">
        <v>29</v>
      </c>
      <c r="K14" s="77">
        <v>1.61</v>
      </c>
      <c r="L14" s="76">
        <v>5</v>
      </c>
      <c r="M14" s="77">
        <v>0.28000000000000003</v>
      </c>
      <c r="N14" s="76">
        <v>1764</v>
      </c>
      <c r="O14" s="77">
        <v>98.11</v>
      </c>
      <c r="P14" s="76">
        <v>1798</v>
      </c>
      <c r="Q14" s="76">
        <v>424</v>
      </c>
      <c r="R14" s="77">
        <v>23.58</v>
      </c>
      <c r="S14" s="76">
        <v>909</v>
      </c>
      <c r="T14" s="77">
        <v>50.56</v>
      </c>
      <c r="U14" s="76">
        <v>416</v>
      </c>
      <c r="V14" s="77">
        <v>23.14</v>
      </c>
      <c r="W14" s="76">
        <v>49</v>
      </c>
      <c r="X14" s="77">
        <v>2.73</v>
      </c>
      <c r="Y14" s="76">
        <v>0</v>
      </c>
      <c r="Z14" s="77">
        <v>0</v>
      </c>
      <c r="AA14" s="76">
        <v>1749</v>
      </c>
      <c r="AB14" s="77">
        <v>97.27</v>
      </c>
    </row>
    <row r="15" spans="1:28" ht="15.75">
      <c r="A15" s="32">
        <v>12</v>
      </c>
      <c r="B15" s="3" t="s">
        <v>30</v>
      </c>
      <c r="C15" s="76">
        <v>983</v>
      </c>
      <c r="D15" s="76">
        <v>708</v>
      </c>
      <c r="E15" s="77">
        <v>72.540000000000006</v>
      </c>
      <c r="F15" s="76">
        <v>159</v>
      </c>
      <c r="G15" s="77">
        <v>16.29</v>
      </c>
      <c r="H15" s="76">
        <v>89</v>
      </c>
      <c r="I15" s="77">
        <v>9.1199999999999992</v>
      </c>
      <c r="J15" s="76">
        <v>12</v>
      </c>
      <c r="K15" s="77">
        <v>1.23</v>
      </c>
      <c r="L15" s="76">
        <v>8</v>
      </c>
      <c r="M15" s="77">
        <v>0.82</v>
      </c>
      <c r="N15" s="76">
        <v>956</v>
      </c>
      <c r="O15" s="77">
        <v>97.95</v>
      </c>
      <c r="P15" s="76">
        <v>976</v>
      </c>
      <c r="Q15" s="76">
        <v>650</v>
      </c>
      <c r="R15" s="77">
        <v>66.599999999999994</v>
      </c>
      <c r="S15" s="76">
        <v>252</v>
      </c>
      <c r="T15" s="77">
        <v>25.82</v>
      </c>
      <c r="U15" s="76">
        <v>71</v>
      </c>
      <c r="V15" s="77">
        <v>7.27</v>
      </c>
      <c r="W15" s="76">
        <v>3</v>
      </c>
      <c r="X15" s="77">
        <v>0.31</v>
      </c>
      <c r="Y15" s="76">
        <v>0</v>
      </c>
      <c r="Z15" s="77">
        <v>0</v>
      </c>
      <c r="AA15" s="76">
        <v>973</v>
      </c>
      <c r="AB15" s="77">
        <v>99.69</v>
      </c>
    </row>
    <row r="16" spans="1:28" ht="15.75">
      <c r="A16" s="32">
        <v>13</v>
      </c>
      <c r="B16" s="3" t="s">
        <v>31</v>
      </c>
      <c r="C16" s="76">
        <v>983</v>
      </c>
      <c r="D16" s="76">
        <v>572</v>
      </c>
      <c r="E16" s="77">
        <v>58.61</v>
      </c>
      <c r="F16" s="76">
        <v>159</v>
      </c>
      <c r="G16" s="77">
        <v>16.29</v>
      </c>
      <c r="H16" s="76">
        <v>186</v>
      </c>
      <c r="I16" s="77">
        <v>19.059999999999999</v>
      </c>
      <c r="J16" s="76">
        <v>40</v>
      </c>
      <c r="K16" s="77">
        <v>4.0999999999999996</v>
      </c>
      <c r="L16" s="76">
        <v>19</v>
      </c>
      <c r="M16" s="77">
        <v>1.95</v>
      </c>
      <c r="N16" s="76">
        <v>917</v>
      </c>
      <c r="O16" s="77">
        <v>93.95</v>
      </c>
      <c r="P16" s="76">
        <v>976</v>
      </c>
      <c r="Q16" s="76">
        <v>492</v>
      </c>
      <c r="R16" s="77">
        <v>50.41</v>
      </c>
      <c r="S16" s="76">
        <v>221</v>
      </c>
      <c r="T16" s="77">
        <v>22.64</v>
      </c>
      <c r="U16" s="76">
        <v>209</v>
      </c>
      <c r="V16" s="77">
        <v>21.41</v>
      </c>
      <c r="W16" s="76">
        <v>50</v>
      </c>
      <c r="X16" s="77">
        <v>5.12</v>
      </c>
      <c r="Y16" s="76">
        <v>4</v>
      </c>
      <c r="Z16" s="77">
        <v>0.41</v>
      </c>
      <c r="AA16" s="76">
        <v>922</v>
      </c>
      <c r="AB16" s="77">
        <v>94.47</v>
      </c>
    </row>
    <row r="17" spans="1:28" ht="15.75">
      <c r="A17" s="32">
        <v>14</v>
      </c>
      <c r="B17" s="3" t="s">
        <v>32</v>
      </c>
      <c r="C17" s="76">
        <v>1801</v>
      </c>
      <c r="D17" s="76">
        <v>1226</v>
      </c>
      <c r="E17" s="77">
        <v>68.069999999999993</v>
      </c>
      <c r="F17" s="76">
        <v>284</v>
      </c>
      <c r="G17" s="77">
        <v>15.77</v>
      </c>
      <c r="H17" s="76">
        <v>240</v>
      </c>
      <c r="I17" s="77">
        <v>13.33</v>
      </c>
      <c r="J17" s="76">
        <v>36</v>
      </c>
      <c r="K17" s="77">
        <v>2</v>
      </c>
      <c r="L17" s="76">
        <v>15</v>
      </c>
      <c r="M17" s="77">
        <v>0.83</v>
      </c>
      <c r="N17" s="76">
        <v>1750</v>
      </c>
      <c r="O17" s="77">
        <v>97.17</v>
      </c>
      <c r="P17" s="76">
        <v>1801</v>
      </c>
      <c r="Q17" s="76">
        <v>1163</v>
      </c>
      <c r="R17" s="77">
        <v>64.58</v>
      </c>
      <c r="S17" s="76">
        <v>440</v>
      </c>
      <c r="T17" s="77">
        <v>24.43</v>
      </c>
      <c r="U17" s="76">
        <v>185</v>
      </c>
      <c r="V17" s="77">
        <v>10.27</v>
      </c>
      <c r="W17" s="76">
        <v>13</v>
      </c>
      <c r="X17" s="77">
        <v>0.72</v>
      </c>
      <c r="Y17" s="76">
        <v>0</v>
      </c>
      <c r="Z17" s="77">
        <v>0</v>
      </c>
      <c r="AA17" s="76">
        <v>1788</v>
      </c>
      <c r="AB17" s="77">
        <v>99.28</v>
      </c>
    </row>
    <row r="18" spans="1:28" ht="15.75">
      <c r="A18" s="32">
        <v>15</v>
      </c>
      <c r="B18" s="3" t="s">
        <v>33</v>
      </c>
      <c r="C18" s="76">
        <v>983</v>
      </c>
      <c r="D18" s="76">
        <v>618</v>
      </c>
      <c r="E18" s="77">
        <v>63.32</v>
      </c>
      <c r="F18" s="76">
        <v>172</v>
      </c>
      <c r="G18" s="77">
        <v>17.62</v>
      </c>
      <c r="H18" s="76">
        <v>114</v>
      </c>
      <c r="I18" s="77">
        <v>11.68</v>
      </c>
      <c r="J18" s="76">
        <v>51</v>
      </c>
      <c r="K18" s="77">
        <v>5.23</v>
      </c>
      <c r="L18" s="76">
        <v>21</v>
      </c>
      <c r="M18" s="77">
        <v>2.15</v>
      </c>
      <c r="N18" s="76">
        <v>904</v>
      </c>
      <c r="O18" s="77">
        <v>92.62</v>
      </c>
      <c r="P18" s="76">
        <v>976</v>
      </c>
      <c r="Q18" s="76">
        <v>648</v>
      </c>
      <c r="R18" s="77">
        <v>66.39</v>
      </c>
      <c r="S18" s="76">
        <v>232</v>
      </c>
      <c r="T18" s="77">
        <v>23.77</v>
      </c>
      <c r="U18" s="76">
        <v>80</v>
      </c>
      <c r="V18" s="77">
        <v>8.1999999999999993</v>
      </c>
      <c r="W18" s="76">
        <v>16</v>
      </c>
      <c r="X18" s="77">
        <v>1.64</v>
      </c>
      <c r="Y18" s="76">
        <v>0</v>
      </c>
      <c r="Z18" s="77">
        <v>0</v>
      </c>
      <c r="AA18" s="76">
        <v>960</v>
      </c>
      <c r="AB18" s="77">
        <v>98.36</v>
      </c>
    </row>
    <row r="19" spans="1:28" ht="15.75">
      <c r="A19" s="32">
        <v>16</v>
      </c>
      <c r="B19" s="3" t="s">
        <v>34</v>
      </c>
      <c r="C19" s="76">
        <v>1801</v>
      </c>
      <c r="D19" s="76">
        <v>1073</v>
      </c>
      <c r="E19" s="77">
        <v>59.64</v>
      </c>
      <c r="F19" s="76">
        <v>358</v>
      </c>
      <c r="G19" s="77">
        <v>19.899999999999999</v>
      </c>
      <c r="H19" s="76">
        <v>279</v>
      </c>
      <c r="I19" s="77">
        <v>15.51</v>
      </c>
      <c r="J19" s="76">
        <v>59</v>
      </c>
      <c r="K19" s="77">
        <v>3.28</v>
      </c>
      <c r="L19" s="76">
        <v>30</v>
      </c>
      <c r="M19" s="77">
        <v>1.67</v>
      </c>
      <c r="N19" s="76">
        <v>1710</v>
      </c>
      <c r="O19" s="77">
        <v>95.05</v>
      </c>
      <c r="P19" s="76">
        <v>1799</v>
      </c>
      <c r="Q19" s="76">
        <v>997</v>
      </c>
      <c r="R19" s="77">
        <v>55.42</v>
      </c>
      <c r="S19" s="76">
        <v>567</v>
      </c>
      <c r="T19" s="77">
        <v>31.52</v>
      </c>
      <c r="U19" s="76">
        <v>203</v>
      </c>
      <c r="V19" s="77">
        <v>11.28</v>
      </c>
      <c r="W19" s="76">
        <v>32</v>
      </c>
      <c r="X19" s="77">
        <v>1.78</v>
      </c>
      <c r="Y19" s="76">
        <v>0</v>
      </c>
      <c r="Z19" s="77">
        <v>0</v>
      </c>
      <c r="AA19" s="76">
        <v>1767</v>
      </c>
      <c r="AB19" s="77">
        <v>98.22</v>
      </c>
    </row>
    <row r="20" spans="1:28" ht="25.5">
      <c r="A20" s="32">
        <v>17</v>
      </c>
      <c r="B20" s="4" t="s">
        <v>35</v>
      </c>
      <c r="C20" s="76">
        <v>1801</v>
      </c>
      <c r="D20" s="76">
        <v>1801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76">
        <v>1801</v>
      </c>
      <c r="Q20" s="76">
        <v>1801</v>
      </c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spans="1:28" ht="15.75">
      <c r="A21" s="32">
        <v>18</v>
      </c>
      <c r="B21" s="4" t="s">
        <v>36</v>
      </c>
      <c r="C21" s="76">
        <v>503</v>
      </c>
      <c r="D21" s="76">
        <v>503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76">
        <v>503</v>
      </c>
      <c r="Q21" s="76">
        <v>503</v>
      </c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</row>
    <row r="22" spans="1:28" ht="15.75">
      <c r="A22" s="32">
        <v>19</v>
      </c>
      <c r="B22" s="4" t="s">
        <v>37</v>
      </c>
      <c r="C22" s="76">
        <v>983</v>
      </c>
      <c r="D22" s="76">
        <v>983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76">
        <v>983</v>
      </c>
      <c r="Q22" s="76">
        <v>983</v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</row>
  </sheetData>
  <mergeCells count="18">
    <mergeCell ref="Q2:R2"/>
    <mergeCell ref="S2:T2"/>
    <mergeCell ref="U2:V2"/>
    <mergeCell ref="W2:X2"/>
    <mergeCell ref="A1:A3"/>
    <mergeCell ref="B1:B3"/>
    <mergeCell ref="C1:O1"/>
    <mergeCell ref="P1:AB1"/>
    <mergeCell ref="C2:C3"/>
    <mergeCell ref="D2:E2"/>
    <mergeCell ref="F2:G2"/>
    <mergeCell ref="H2:I2"/>
    <mergeCell ref="J2:K2"/>
    <mergeCell ref="L2:M2"/>
    <mergeCell ref="Y2:Z2"/>
    <mergeCell ref="AA2:AB2"/>
    <mergeCell ref="N2:O2"/>
    <mergeCell ref="P2:P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workbookViewId="0">
      <selection sqref="A1:AB28"/>
    </sheetView>
  </sheetViews>
  <sheetFormatPr defaultRowHeight="15"/>
  <sheetData>
    <row r="1" spans="1:28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</row>
    <row r="2" spans="1:28" ht="18.75">
      <c r="A2" s="164" t="s">
        <v>71</v>
      </c>
      <c r="B2" s="164"/>
      <c r="C2" s="164"/>
      <c r="D2" s="164"/>
      <c r="E2" s="164"/>
      <c r="F2" s="164"/>
      <c r="G2" s="164"/>
      <c r="H2" s="164"/>
      <c r="I2" s="164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</row>
    <row r="3" spans="1:28">
      <c r="A3" s="48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</row>
    <row r="4" spans="1:28" ht="18.75">
      <c r="A4" s="130" t="s">
        <v>1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</row>
    <row r="5" spans="1:28" ht="18.75">
      <c r="A5" s="131" t="s">
        <v>2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</row>
    <row r="6" spans="1:28">
      <c r="A6" s="48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</row>
    <row r="7" spans="1:28">
      <c r="A7" s="136" t="s">
        <v>3</v>
      </c>
      <c r="B7" s="136" t="s">
        <v>4</v>
      </c>
      <c r="C7" s="160" t="s">
        <v>5</v>
      </c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 t="s">
        <v>6</v>
      </c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</row>
    <row r="8" spans="1:28">
      <c r="A8" s="136"/>
      <c r="B8" s="136"/>
      <c r="C8" s="165" t="s">
        <v>7</v>
      </c>
      <c r="D8" s="160" t="s">
        <v>8</v>
      </c>
      <c r="E8" s="160"/>
      <c r="F8" s="160" t="s">
        <v>9</v>
      </c>
      <c r="G8" s="160"/>
      <c r="H8" s="160" t="s">
        <v>10</v>
      </c>
      <c r="I8" s="160"/>
      <c r="J8" s="160" t="s">
        <v>11</v>
      </c>
      <c r="K8" s="160"/>
      <c r="L8" s="160" t="s">
        <v>12</v>
      </c>
      <c r="M8" s="160"/>
      <c r="N8" s="160" t="s">
        <v>13</v>
      </c>
      <c r="O8" s="160"/>
      <c r="P8" s="165" t="s">
        <v>7</v>
      </c>
      <c r="Q8" s="160" t="s">
        <v>14</v>
      </c>
      <c r="R8" s="160"/>
      <c r="S8" s="160" t="s">
        <v>9</v>
      </c>
      <c r="T8" s="160"/>
      <c r="U8" s="160" t="s">
        <v>15</v>
      </c>
      <c r="V8" s="160"/>
      <c r="W8" s="160" t="s">
        <v>16</v>
      </c>
      <c r="X8" s="160"/>
      <c r="Y8" s="160" t="s">
        <v>12</v>
      </c>
      <c r="Z8" s="160"/>
      <c r="AA8" s="160" t="s">
        <v>13</v>
      </c>
      <c r="AB8" s="160"/>
    </row>
    <row r="9" spans="1:28">
      <c r="A9" s="136"/>
      <c r="B9" s="136"/>
      <c r="C9" s="160"/>
      <c r="D9" s="33" t="s">
        <v>17</v>
      </c>
      <c r="E9" s="33" t="s">
        <v>18</v>
      </c>
      <c r="F9" s="33" t="s">
        <v>17</v>
      </c>
      <c r="G9" s="33" t="s">
        <v>18</v>
      </c>
      <c r="H9" s="33" t="s">
        <v>17</v>
      </c>
      <c r="I9" s="33" t="s">
        <v>18</v>
      </c>
      <c r="J9" s="33" t="s">
        <v>17</v>
      </c>
      <c r="K9" s="33" t="s">
        <v>18</v>
      </c>
      <c r="L9" s="33" t="s">
        <v>17</v>
      </c>
      <c r="M9" s="33" t="s">
        <v>18</v>
      </c>
      <c r="N9" s="33" t="s">
        <v>17</v>
      </c>
      <c r="O9" s="33" t="s">
        <v>18</v>
      </c>
      <c r="P9" s="160"/>
      <c r="Q9" s="33" t="s">
        <v>17</v>
      </c>
      <c r="R9" s="33" t="s">
        <v>18</v>
      </c>
      <c r="S9" s="33" t="s">
        <v>17</v>
      </c>
      <c r="T9" s="33" t="s">
        <v>18</v>
      </c>
      <c r="U9" s="33" t="s">
        <v>17</v>
      </c>
      <c r="V9" s="33" t="s">
        <v>18</v>
      </c>
      <c r="W9" s="33" t="s">
        <v>17</v>
      </c>
      <c r="X9" s="33" t="s">
        <v>18</v>
      </c>
      <c r="Y9" s="33" t="s">
        <v>17</v>
      </c>
      <c r="Z9" s="33" t="s">
        <v>18</v>
      </c>
      <c r="AA9" s="33" t="s">
        <v>17</v>
      </c>
      <c r="AB9" s="33" t="s">
        <v>18</v>
      </c>
    </row>
    <row r="10" spans="1:28">
      <c r="A10" s="32">
        <v>1</v>
      </c>
      <c r="B10" s="3" t="s">
        <v>19</v>
      </c>
      <c r="C10" s="5">
        <v>701</v>
      </c>
      <c r="D10" s="5">
        <v>322</v>
      </c>
      <c r="E10" s="6">
        <v>45.93</v>
      </c>
      <c r="F10" s="5">
        <v>126</v>
      </c>
      <c r="G10" s="6">
        <v>17.97</v>
      </c>
      <c r="H10" s="5">
        <v>150</v>
      </c>
      <c r="I10" s="6">
        <v>21.4</v>
      </c>
      <c r="J10" s="5">
        <v>54</v>
      </c>
      <c r="K10" s="6">
        <v>7.7</v>
      </c>
      <c r="L10" s="5">
        <v>49</v>
      </c>
      <c r="M10" s="6">
        <v>6.99</v>
      </c>
      <c r="N10" s="5">
        <f xml:space="preserve"> SUM(D10,F10,H10)</f>
        <v>598</v>
      </c>
      <c r="O10" s="6">
        <f xml:space="preserve"> (N10/C10)*100</f>
        <v>85.306704707560627</v>
      </c>
      <c r="P10" s="5">
        <v>701</v>
      </c>
      <c r="Q10" s="7">
        <v>294</v>
      </c>
      <c r="R10" s="7">
        <v>41.94</v>
      </c>
      <c r="S10" s="7">
        <v>199</v>
      </c>
      <c r="T10" s="7">
        <v>28.39</v>
      </c>
      <c r="U10" s="7">
        <v>159</v>
      </c>
      <c r="V10" s="7">
        <v>22.68</v>
      </c>
      <c r="W10" s="7">
        <v>42</v>
      </c>
      <c r="X10" s="7">
        <v>5.99</v>
      </c>
      <c r="Y10" s="7">
        <v>7</v>
      </c>
      <c r="Z10" s="7">
        <v>1</v>
      </c>
      <c r="AA10" s="5">
        <v>652</v>
      </c>
      <c r="AB10" s="6">
        <f xml:space="preserve"> (AA10/P10)*100</f>
        <v>93.009985734664767</v>
      </c>
    </row>
    <row r="11" spans="1:28">
      <c r="A11" s="32">
        <v>2</v>
      </c>
      <c r="B11" s="3" t="s">
        <v>20</v>
      </c>
      <c r="C11" s="5">
        <v>660</v>
      </c>
      <c r="D11" s="5">
        <v>445</v>
      </c>
      <c r="E11" s="6">
        <v>67.42</v>
      </c>
      <c r="F11" s="5">
        <v>126</v>
      </c>
      <c r="G11" s="6">
        <v>19.09</v>
      </c>
      <c r="H11" s="5">
        <v>46</v>
      </c>
      <c r="I11" s="6">
        <v>6.97</v>
      </c>
      <c r="J11" s="5">
        <v>24</v>
      </c>
      <c r="K11" s="6">
        <v>3.64</v>
      </c>
      <c r="L11" s="5">
        <v>19</v>
      </c>
      <c r="M11" s="6">
        <v>2.88</v>
      </c>
      <c r="N11" s="5">
        <f t="shared" ref="N11:N28" si="0" xml:space="preserve"> SUM(D11,F11,H11)</f>
        <v>617</v>
      </c>
      <c r="O11" s="6">
        <f t="shared" ref="O11:O28" si="1" xml:space="preserve"> (N11/C11)*100</f>
        <v>93.484848484848484</v>
      </c>
      <c r="P11" s="5">
        <v>660</v>
      </c>
      <c r="Q11" s="7">
        <v>291</v>
      </c>
      <c r="R11" s="7">
        <v>44.09</v>
      </c>
      <c r="S11" s="7">
        <v>221</v>
      </c>
      <c r="T11" s="7">
        <v>33.479999999999997</v>
      </c>
      <c r="U11" s="7">
        <v>123</v>
      </c>
      <c r="V11" s="7">
        <v>18.64</v>
      </c>
      <c r="W11" s="7">
        <v>21</v>
      </c>
      <c r="X11" s="7">
        <v>3.18</v>
      </c>
      <c r="Y11" s="7">
        <v>4</v>
      </c>
      <c r="Z11" s="7">
        <v>0.61</v>
      </c>
      <c r="AA11" s="5">
        <v>635</v>
      </c>
      <c r="AB11" s="6">
        <f t="shared" ref="AB11:AB28" si="2" xml:space="preserve"> (AA11/P11)*100</f>
        <v>96.212121212121218</v>
      </c>
    </row>
    <row r="12" spans="1:28">
      <c r="A12" s="32">
        <v>3</v>
      </c>
      <c r="B12" s="3" t="s">
        <v>21</v>
      </c>
      <c r="C12" s="5">
        <v>660</v>
      </c>
      <c r="D12" s="5">
        <v>437</v>
      </c>
      <c r="E12" s="6">
        <v>66.209999999999994</v>
      </c>
      <c r="F12" s="5">
        <v>108</v>
      </c>
      <c r="G12" s="6">
        <v>16.36</v>
      </c>
      <c r="H12" s="5">
        <v>57</v>
      </c>
      <c r="I12" s="6">
        <v>8.64</v>
      </c>
      <c r="J12" s="5">
        <v>40</v>
      </c>
      <c r="K12" s="6">
        <v>6.06</v>
      </c>
      <c r="L12" s="5">
        <v>18</v>
      </c>
      <c r="M12" s="6">
        <v>2.73</v>
      </c>
      <c r="N12" s="5">
        <f t="shared" si="0"/>
        <v>602</v>
      </c>
      <c r="O12" s="6">
        <f t="shared" si="1"/>
        <v>91.212121212121218</v>
      </c>
      <c r="P12" s="5">
        <v>660</v>
      </c>
      <c r="Q12" s="7">
        <v>405</v>
      </c>
      <c r="R12" s="7">
        <v>61.36</v>
      </c>
      <c r="S12" s="7">
        <v>124</v>
      </c>
      <c r="T12" s="7">
        <v>18.79</v>
      </c>
      <c r="U12" s="7">
        <v>80</v>
      </c>
      <c r="V12" s="7">
        <v>12.12</v>
      </c>
      <c r="W12" s="7">
        <v>37</v>
      </c>
      <c r="X12" s="7">
        <v>5.61</v>
      </c>
      <c r="Y12" s="7">
        <v>14</v>
      </c>
      <c r="Z12" s="7">
        <v>2.12</v>
      </c>
      <c r="AA12" s="5">
        <v>609</v>
      </c>
      <c r="AB12" s="6">
        <f t="shared" si="2"/>
        <v>92.272727272727266</v>
      </c>
    </row>
    <row r="13" spans="1:28">
      <c r="A13" s="32">
        <v>4</v>
      </c>
      <c r="B13" s="3" t="s">
        <v>22</v>
      </c>
      <c r="C13" s="5">
        <v>660</v>
      </c>
      <c r="D13" s="7">
        <v>655</v>
      </c>
      <c r="E13" s="79">
        <v>99.24</v>
      </c>
      <c r="F13" s="5"/>
      <c r="G13" s="6"/>
      <c r="H13" s="5"/>
      <c r="I13" s="6"/>
      <c r="J13" s="5">
        <v>5</v>
      </c>
      <c r="K13" s="6">
        <v>0.76</v>
      </c>
      <c r="L13" s="5"/>
      <c r="M13" s="6"/>
      <c r="N13" s="5">
        <f t="shared" si="0"/>
        <v>655</v>
      </c>
      <c r="O13" s="6">
        <f t="shared" si="1"/>
        <v>99.242424242424249</v>
      </c>
      <c r="P13" s="5">
        <v>660</v>
      </c>
      <c r="Q13" s="7">
        <v>655</v>
      </c>
      <c r="R13" s="7">
        <v>99.24</v>
      </c>
      <c r="S13" s="7"/>
      <c r="T13" s="7"/>
      <c r="U13" s="7"/>
      <c r="V13" s="7"/>
      <c r="W13" s="7"/>
      <c r="X13" s="7"/>
      <c r="Y13" s="7">
        <v>5</v>
      </c>
      <c r="Z13" s="7">
        <v>0.76</v>
      </c>
      <c r="AA13" s="5">
        <v>655</v>
      </c>
      <c r="AB13" s="6">
        <f t="shared" si="2"/>
        <v>99.242424242424249</v>
      </c>
    </row>
    <row r="14" spans="1:28">
      <c r="A14" s="32">
        <v>5</v>
      </c>
      <c r="B14" s="3" t="s">
        <v>23</v>
      </c>
      <c r="C14" s="5">
        <v>660</v>
      </c>
      <c r="D14" s="7">
        <v>660</v>
      </c>
      <c r="E14" s="79">
        <v>100</v>
      </c>
      <c r="F14" s="5"/>
      <c r="G14" s="6"/>
      <c r="H14" s="5"/>
      <c r="I14" s="6"/>
      <c r="J14" s="5">
        <v>0</v>
      </c>
      <c r="K14" s="6">
        <v>0</v>
      </c>
      <c r="L14" s="5"/>
      <c r="M14" s="6"/>
      <c r="N14" s="5">
        <f t="shared" si="0"/>
        <v>660</v>
      </c>
      <c r="O14" s="6">
        <f t="shared" si="1"/>
        <v>100</v>
      </c>
      <c r="P14" s="5">
        <v>660</v>
      </c>
      <c r="Q14" s="7">
        <v>660</v>
      </c>
      <c r="R14" s="79">
        <v>100</v>
      </c>
      <c r="S14" s="7"/>
      <c r="T14" s="7"/>
      <c r="U14" s="7"/>
      <c r="V14" s="7"/>
      <c r="W14" s="7"/>
      <c r="X14" s="7"/>
      <c r="Y14" s="7">
        <v>0</v>
      </c>
      <c r="Z14" s="7">
        <v>0</v>
      </c>
      <c r="AA14" s="5">
        <v>660</v>
      </c>
      <c r="AB14" s="6">
        <f t="shared" si="2"/>
        <v>100</v>
      </c>
    </row>
    <row r="15" spans="1:28">
      <c r="A15" s="32">
        <v>6</v>
      </c>
      <c r="B15" s="3" t="s">
        <v>24</v>
      </c>
      <c r="C15" s="5">
        <v>387</v>
      </c>
      <c r="D15" s="5">
        <v>387</v>
      </c>
      <c r="E15" s="79">
        <v>100</v>
      </c>
      <c r="F15" s="5"/>
      <c r="G15" s="6"/>
      <c r="H15" s="5"/>
      <c r="I15" s="6"/>
      <c r="J15" s="5">
        <v>0</v>
      </c>
      <c r="K15" s="6">
        <v>0</v>
      </c>
      <c r="L15" s="5"/>
      <c r="M15" s="6"/>
      <c r="N15" s="5">
        <f t="shared" si="0"/>
        <v>387</v>
      </c>
      <c r="O15" s="6">
        <f t="shared" si="1"/>
        <v>100</v>
      </c>
      <c r="P15" s="5">
        <v>387</v>
      </c>
      <c r="Q15" s="7">
        <v>387</v>
      </c>
      <c r="R15" s="79">
        <v>100</v>
      </c>
      <c r="S15" s="7"/>
      <c r="T15" s="7"/>
      <c r="U15" s="7"/>
      <c r="V15" s="7"/>
      <c r="W15" s="7"/>
      <c r="X15" s="7"/>
      <c r="Y15" s="7">
        <v>0</v>
      </c>
      <c r="Z15" s="7">
        <v>0</v>
      </c>
      <c r="AA15" s="5">
        <v>387</v>
      </c>
      <c r="AB15" s="6">
        <f t="shared" si="2"/>
        <v>100</v>
      </c>
    </row>
    <row r="16" spans="1:28">
      <c r="A16" s="32">
        <v>7</v>
      </c>
      <c r="B16" s="3" t="s">
        <v>25</v>
      </c>
      <c r="C16" s="5">
        <v>1361</v>
      </c>
      <c r="D16" s="5">
        <v>372</v>
      </c>
      <c r="E16" s="6">
        <v>27.33</v>
      </c>
      <c r="F16" s="5">
        <v>293</v>
      </c>
      <c r="G16" s="6">
        <v>21.53</v>
      </c>
      <c r="H16" s="5">
        <v>276</v>
      </c>
      <c r="I16" s="6">
        <v>20.28</v>
      </c>
      <c r="J16" s="5">
        <v>224</v>
      </c>
      <c r="K16" s="6">
        <v>16.46</v>
      </c>
      <c r="L16" s="5">
        <v>196</v>
      </c>
      <c r="M16" s="6">
        <v>14.4</v>
      </c>
      <c r="N16" s="5">
        <f t="shared" si="0"/>
        <v>941</v>
      </c>
      <c r="O16" s="6">
        <f t="shared" si="1"/>
        <v>69.140337986774441</v>
      </c>
      <c r="P16" s="5">
        <v>1361</v>
      </c>
      <c r="Q16" s="7">
        <v>472</v>
      </c>
      <c r="R16" s="7">
        <v>34.68</v>
      </c>
      <c r="S16" s="7">
        <v>375</v>
      </c>
      <c r="T16" s="7">
        <v>27.55</v>
      </c>
      <c r="U16" s="7">
        <v>316</v>
      </c>
      <c r="V16" s="7">
        <v>23.22</v>
      </c>
      <c r="W16" s="7">
        <v>150</v>
      </c>
      <c r="X16" s="7">
        <v>11.02</v>
      </c>
      <c r="Y16" s="7">
        <v>48</v>
      </c>
      <c r="Z16" s="7">
        <v>3.53</v>
      </c>
      <c r="AA16" s="5">
        <v>1163</v>
      </c>
      <c r="AB16" s="6">
        <f t="shared" si="2"/>
        <v>85.451873622336521</v>
      </c>
    </row>
    <row r="17" spans="1:28">
      <c r="A17" s="32">
        <v>8</v>
      </c>
      <c r="B17" s="3" t="s">
        <v>26</v>
      </c>
      <c r="C17" s="5">
        <v>1007</v>
      </c>
      <c r="D17" s="5">
        <v>704</v>
      </c>
      <c r="E17" s="6">
        <v>69.91</v>
      </c>
      <c r="F17" s="5">
        <v>178</v>
      </c>
      <c r="G17" s="6">
        <v>17.68</v>
      </c>
      <c r="H17" s="5">
        <v>111</v>
      </c>
      <c r="I17" s="6">
        <v>11.02</v>
      </c>
      <c r="J17" s="5">
        <v>9</v>
      </c>
      <c r="K17" s="80" t="s">
        <v>72</v>
      </c>
      <c r="L17" s="8">
        <v>5</v>
      </c>
      <c r="M17" s="80" t="s">
        <v>73</v>
      </c>
      <c r="N17" s="5">
        <f t="shared" si="0"/>
        <v>993</v>
      </c>
      <c r="O17" s="6">
        <f t="shared" si="1"/>
        <v>98.609731876861957</v>
      </c>
      <c r="P17" s="5">
        <v>1007</v>
      </c>
      <c r="Q17" s="7">
        <v>774</v>
      </c>
      <c r="R17" s="7">
        <v>76.86</v>
      </c>
      <c r="S17" s="7">
        <v>177</v>
      </c>
      <c r="T17" s="7">
        <v>17.579999999999998</v>
      </c>
      <c r="U17" s="7">
        <v>56</v>
      </c>
      <c r="V17" s="7">
        <v>5.56</v>
      </c>
      <c r="W17" s="7">
        <v>0</v>
      </c>
      <c r="X17" s="7">
        <v>0</v>
      </c>
      <c r="Y17" s="7">
        <v>0</v>
      </c>
      <c r="Z17" s="7">
        <v>0</v>
      </c>
      <c r="AA17" s="5">
        <v>1007</v>
      </c>
      <c r="AB17" s="6">
        <f t="shared" si="2"/>
        <v>100</v>
      </c>
    </row>
    <row r="18" spans="1:28">
      <c r="A18" s="32">
        <v>9</v>
      </c>
      <c r="B18" s="3" t="s">
        <v>27</v>
      </c>
      <c r="C18" s="5">
        <v>1361</v>
      </c>
      <c r="D18" s="5">
        <v>324</v>
      </c>
      <c r="E18" s="6">
        <v>23.81</v>
      </c>
      <c r="F18" s="5">
        <v>343</v>
      </c>
      <c r="G18" s="6">
        <v>25.2</v>
      </c>
      <c r="H18" s="5">
        <v>334</v>
      </c>
      <c r="I18" s="6">
        <v>24.54</v>
      </c>
      <c r="J18" s="5">
        <v>244</v>
      </c>
      <c r="K18" s="6">
        <v>17.93</v>
      </c>
      <c r="L18" s="5">
        <v>116</v>
      </c>
      <c r="M18" s="6">
        <v>8.52</v>
      </c>
      <c r="N18" s="5">
        <f t="shared" si="0"/>
        <v>1001</v>
      </c>
      <c r="O18" s="6">
        <f t="shared" si="1"/>
        <v>73.548861131520937</v>
      </c>
      <c r="P18" s="5">
        <v>1361</v>
      </c>
      <c r="Q18" s="7">
        <v>432</v>
      </c>
      <c r="R18" s="7">
        <v>31.74</v>
      </c>
      <c r="S18" s="7">
        <v>352</v>
      </c>
      <c r="T18" s="7">
        <v>25.86</v>
      </c>
      <c r="U18" s="7">
        <v>448</v>
      </c>
      <c r="V18" s="7">
        <v>32.92</v>
      </c>
      <c r="W18" s="7">
        <v>87</v>
      </c>
      <c r="X18" s="7">
        <v>6.39</v>
      </c>
      <c r="Y18" s="7">
        <v>42</v>
      </c>
      <c r="Z18" s="7">
        <v>3.09</v>
      </c>
      <c r="AA18" s="5">
        <v>1232</v>
      </c>
      <c r="AB18" s="6">
        <f t="shared" si="2"/>
        <v>90.521675238795012</v>
      </c>
    </row>
    <row r="19" spans="1:28">
      <c r="A19" s="32">
        <v>10</v>
      </c>
      <c r="B19" s="3" t="s">
        <v>28</v>
      </c>
      <c r="C19" s="5">
        <v>701</v>
      </c>
      <c r="D19" s="5">
        <v>557</v>
      </c>
      <c r="E19" s="6">
        <v>79.459999999999994</v>
      </c>
      <c r="F19" s="5">
        <v>74</v>
      </c>
      <c r="G19" s="6">
        <v>10.56</v>
      </c>
      <c r="H19" s="5">
        <v>37</v>
      </c>
      <c r="I19" s="6">
        <v>5.28</v>
      </c>
      <c r="J19" s="5">
        <v>8</v>
      </c>
      <c r="K19" s="6">
        <v>1.1399999999999999</v>
      </c>
      <c r="L19" s="5">
        <v>25</v>
      </c>
      <c r="M19" s="6">
        <v>3.57</v>
      </c>
      <c r="N19" s="5">
        <f t="shared" si="0"/>
        <v>668</v>
      </c>
      <c r="O19" s="6">
        <f t="shared" si="1"/>
        <v>95.292439372325248</v>
      </c>
      <c r="P19" s="5">
        <v>701</v>
      </c>
      <c r="Q19" s="7">
        <v>534</v>
      </c>
      <c r="R19" s="7">
        <v>76.180000000000007</v>
      </c>
      <c r="S19" s="7">
        <v>104</v>
      </c>
      <c r="T19" s="7">
        <v>14.84</v>
      </c>
      <c r="U19" s="7">
        <v>37</v>
      </c>
      <c r="V19" s="7">
        <v>5.28</v>
      </c>
      <c r="W19" s="7">
        <v>21</v>
      </c>
      <c r="X19" s="79">
        <v>3</v>
      </c>
      <c r="Y19" s="7">
        <v>5</v>
      </c>
      <c r="Z19" s="7">
        <v>0.71</v>
      </c>
      <c r="AA19" s="5">
        <v>675</v>
      </c>
      <c r="AB19" s="6">
        <f t="shared" si="2"/>
        <v>96.29101283880172</v>
      </c>
    </row>
    <row r="20" spans="1:28">
      <c r="A20" s="32">
        <v>11</v>
      </c>
      <c r="B20" s="3" t="s">
        <v>29</v>
      </c>
      <c r="C20" s="81">
        <v>1361</v>
      </c>
      <c r="D20" s="81">
        <v>327</v>
      </c>
      <c r="E20" s="82">
        <v>24.03</v>
      </c>
      <c r="F20" s="83">
        <v>560</v>
      </c>
      <c r="G20" s="82">
        <v>41.15</v>
      </c>
      <c r="H20" s="81">
        <v>372</v>
      </c>
      <c r="I20" s="82">
        <v>27.33</v>
      </c>
      <c r="J20" s="81">
        <v>82</v>
      </c>
      <c r="K20" s="82">
        <v>6.02</v>
      </c>
      <c r="L20" s="81">
        <v>20</v>
      </c>
      <c r="M20" s="82">
        <v>1.47</v>
      </c>
      <c r="N20" s="5">
        <f t="shared" si="0"/>
        <v>1259</v>
      </c>
      <c r="O20" s="6">
        <f t="shared" si="1"/>
        <v>92.505510653930941</v>
      </c>
      <c r="P20" s="5">
        <v>1361</v>
      </c>
      <c r="Q20" s="7">
        <v>253</v>
      </c>
      <c r="R20" s="7">
        <v>18.59</v>
      </c>
      <c r="S20" s="7">
        <v>538</v>
      </c>
      <c r="T20" s="7">
        <v>39.53</v>
      </c>
      <c r="U20" s="7">
        <v>477</v>
      </c>
      <c r="V20" s="7">
        <v>35.049999999999997</v>
      </c>
      <c r="W20" s="7">
        <v>88</v>
      </c>
      <c r="X20" s="7">
        <v>6.47</v>
      </c>
      <c r="Y20" s="7">
        <v>5</v>
      </c>
      <c r="Z20" s="7">
        <v>0.37</v>
      </c>
      <c r="AA20" s="5">
        <v>1268</v>
      </c>
      <c r="AB20" s="6">
        <f t="shared" si="2"/>
        <v>93.166789125642907</v>
      </c>
    </row>
    <row r="21" spans="1:28">
      <c r="A21" s="32">
        <v>12</v>
      </c>
      <c r="B21" s="3" t="s">
        <v>30</v>
      </c>
      <c r="C21" s="5">
        <v>701</v>
      </c>
      <c r="D21" s="5">
        <v>401</v>
      </c>
      <c r="E21" s="6">
        <v>57.2</v>
      </c>
      <c r="F21" s="5">
        <v>99</v>
      </c>
      <c r="G21" s="6">
        <v>14.12</v>
      </c>
      <c r="H21" s="5">
        <v>103</v>
      </c>
      <c r="I21" s="6">
        <v>14.69</v>
      </c>
      <c r="J21" s="5">
        <v>60</v>
      </c>
      <c r="K21" s="6">
        <v>8.56</v>
      </c>
      <c r="L21" s="5">
        <v>38</v>
      </c>
      <c r="M21" s="6">
        <v>5.42</v>
      </c>
      <c r="N21" s="5">
        <f t="shared" si="0"/>
        <v>603</v>
      </c>
      <c r="O21" s="6">
        <f t="shared" si="1"/>
        <v>86.019971469329519</v>
      </c>
      <c r="P21" s="5">
        <v>701</v>
      </c>
      <c r="Q21" s="7">
        <v>408</v>
      </c>
      <c r="R21" s="7">
        <v>58.2</v>
      </c>
      <c r="S21" s="7">
        <v>185</v>
      </c>
      <c r="T21" s="7">
        <v>26.39</v>
      </c>
      <c r="U21" s="7">
        <v>77</v>
      </c>
      <c r="V21" s="7">
        <v>10.98</v>
      </c>
      <c r="W21" s="7">
        <v>27</v>
      </c>
      <c r="X21" s="7">
        <v>3.85</v>
      </c>
      <c r="Y21" s="7">
        <v>4</v>
      </c>
      <c r="Z21" s="7">
        <v>0.56999999999999995</v>
      </c>
      <c r="AA21" s="5">
        <v>670</v>
      </c>
      <c r="AB21" s="6">
        <f t="shared" si="2"/>
        <v>95.577746077032813</v>
      </c>
    </row>
    <row r="22" spans="1:28">
      <c r="A22" s="32">
        <v>13</v>
      </c>
      <c r="B22" s="3" t="s">
        <v>31</v>
      </c>
      <c r="C22" s="5">
        <v>701</v>
      </c>
      <c r="D22" s="5">
        <v>295</v>
      </c>
      <c r="E22" s="6">
        <v>42.08</v>
      </c>
      <c r="F22" s="5">
        <v>113</v>
      </c>
      <c r="G22" s="6">
        <v>16.12</v>
      </c>
      <c r="H22" s="5">
        <v>86</v>
      </c>
      <c r="I22" s="6">
        <v>12.27</v>
      </c>
      <c r="J22" s="5">
        <v>82</v>
      </c>
      <c r="K22" s="6">
        <v>11.7</v>
      </c>
      <c r="L22" s="5">
        <v>125</v>
      </c>
      <c r="M22" s="6">
        <v>17.829999999999998</v>
      </c>
      <c r="N22" s="5">
        <f t="shared" si="0"/>
        <v>494</v>
      </c>
      <c r="O22" s="6">
        <f t="shared" si="1"/>
        <v>70.470756062767464</v>
      </c>
      <c r="P22" s="5">
        <v>701</v>
      </c>
      <c r="Q22" s="7">
        <v>207</v>
      </c>
      <c r="R22" s="7">
        <v>29.53</v>
      </c>
      <c r="S22" s="7">
        <v>170</v>
      </c>
      <c r="T22" s="7">
        <v>24.25</v>
      </c>
      <c r="U22" s="7">
        <v>228</v>
      </c>
      <c r="V22" s="7">
        <v>32.520000000000003</v>
      </c>
      <c r="W22" s="7">
        <v>57</v>
      </c>
      <c r="X22" s="7">
        <v>8.1300000000000008</v>
      </c>
      <c r="Y22" s="7">
        <v>39</v>
      </c>
      <c r="Z22" s="7">
        <v>5.56</v>
      </c>
      <c r="AA22" s="5">
        <v>605</v>
      </c>
      <c r="AB22" s="6">
        <f t="shared" si="2"/>
        <v>86.305278174037099</v>
      </c>
    </row>
    <row r="23" spans="1:28">
      <c r="A23" s="32">
        <v>14</v>
      </c>
      <c r="B23" s="3" t="s">
        <v>32</v>
      </c>
      <c r="C23" s="5">
        <v>1361</v>
      </c>
      <c r="D23" s="5">
        <v>576</v>
      </c>
      <c r="E23" s="6">
        <v>42.32</v>
      </c>
      <c r="F23" s="5">
        <v>258</v>
      </c>
      <c r="G23" s="6">
        <v>18.96</v>
      </c>
      <c r="H23" s="5">
        <v>239</v>
      </c>
      <c r="I23" s="6">
        <v>17.559999999999999</v>
      </c>
      <c r="J23" s="5">
        <v>141</v>
      </c>
      <c r="K23" s="6">
        <v>10.36</v>
      </c>
      <c r="L23" s="5">
        <v>148</v>
      </c>
      <c r="M23" s="6">
        <v>10.87</v>
      </c>
      <c r="N23" s="5">
        <f t="shared" si="0"/>
        <v>1073</v>
      </c>
      <c r="O23" s="6">
        <f t="shared" si="1"/>
        <v>78.839088905216741</v>
      </c>
      <c r="P23" s="5">
        <v>1361</v>
      </c>
      <c r="Q23" s="7">
        <v>501</v>
      </c>
      <c r="R23" s="7">
        <v>36.81</v>
      </c>
      <c r="S23" s="7">
        <v>369</v>
      </c>
      <c r="T23" s="7">
        <v>27.11</v>
      </c>
      <c r="U23" s="7">
        <v>263</v>
      </c>
      <c r="V23" s="7">
        <v>19.32</v>
      </c>
      <c r="W23" s="7">
        <v>158</v>
      </c>
      <c r="X23" s="7">
        <v>11.61</v>
      </c>
      <c r="Y23" s="7">
        <v>70</v>
      </c>
      <c r="Z23" s="7">
        <v>5.14</v>
      </c>
      <c r="AA23" s="5">
        <v>1133</v>
      </c>
      <c r="AB23" s="6">
        <f t="shared" si="2"/>
        <v>83.247612049963266</v>
      </c>
    </row>
    <row r="24" spans="1:28">
      <c r="A24" s="32">
        <v>15</v>
      </c>
      <c r="B24" s="3" t="s">
        <v>33</v>
      </c>
      <c r="C24" s="5">
        <v>701</v>
      </c>
      <c r="D24" s="5">
        <v>498</v>
      </c>
      <c r="E24" s="6">
        <v>71.040000000000006</v>
      </c>
      <c r="F24" s="5">
        <v>107</v>
      </c>
      <c r="G24" s="6">
        <v>15.26</v>
      </c>
      <c r="H24" s="5">
        <v>53</v>
      </c>
      <c r="I24" s="6">
        <v>7.56</v>
      </c>
      <c r="J24" s="5">
        <v>31</v>
      </c>
      <c r="K24" s="6">
        <v>4.42</v>
      </c>
      <c r="L24" s="5">
        <v>12</v>
      </c>
      <c r="M24" s="6">
        <v>1.71</v>
      </c>
      <c r="N24" s="5">
        <f t="shared" si="0"/>
        <v>658</v>
      </c>
      <c r="O24" s="6">
        <f t="shared" si="1"/>
        <v>93.865905848787449</v>
      </c>
      <c r="P24" s="5">
        <v>701</v>
      </c>
      <c r="Q24" s="7">
        <v>536</v>
      </c>
      <c r="R24" s="7">
        <v>76.459999999999994</v>
      </c>
      <c r="S24" s="7">
        <v>126</v>
      </c>
      <c r="T24" s="7">
        <v>17.97</v>
      </c>
      <c r="U24" s="7">
        <v>34</v>
      </c>
      <c r="V24" s="7">
        <v>4.8499999999999996</v>
      </c>
      <c r="W24" s="7">
        <v>5</v>
      </c>
      <c r="X24" s="7">
        <v>0.71</v>
      </c>
      <c r="Y24" s="7">
        <v>0</v>
      </c>
      <c r="Z24" s="7">
        <v>0</v>
      </c>
      <c r="AA24" s="5">
        <v>696</v>
      </c>
      <c r="AB24" s="6">
        <f t="shared" si="2"/>
        <v>99.286733238231093</v>
      </c>
    </row>
    <row r="25" spans="1:28">
      <c r="A25" s="32">
        <v>16</v>
      </c>
      <c r="B25" s="3" t="s">
        <v>34</v>
      </c>
      <c r="C25" s="5">
        <v>1361</v>
      </c>
      <c r="D25" s="5">
        <v>1148</v>
      </c>
      <c r="E25" s="6">
        <v>84.35</v>
      </c>
      <c r="F25" s="5">
        <v>110</v>
      </c>
      <c r="G25" s="6">
        <v>8.08</v>
      </c>
      <c r="H25" s="5">
        <v>57</v>
      </c>
      <c r="I25" s="6">
        <v>4.1900000000000004</v>
      </c>
      <c r="J25" s="5">
        <v>32</v>
      </c>
      <c r="K25" s="6">
        <v>2.35</v>
      </c>
      <c r="L25" s="5">
        <v>14</v>
      </c>
      <c r="M25" s="6">
        <v>1.03</v>
      </c>
      <c r="N25" s="5">
        <f t="shared" si="0"/>
        <v>1315</v>
      </c>
      <c r="O25" s="6">
        <f t="shared" si="1"/>
        <v>96.620132255694344</v>
      </c>
      <c r="P25" s="5">
        <v>1361</v>
      </c>
      <c r="Q25" s="7">
        <v>976</v>
      </c>
      <c r="R25" s="7">
        <v>71.709999999999994</v>
      </c>
      <c r="S25" s="7">
        <v>257</v>
      </c>
      <c r="T25" s="7">
        <v>18.88</v>
      </c>
      <c r="U25" s="7">
        <v>116</v>
      </c>
      <c r="V25" s="7">
        <v>8.52</v>
      </c>
      <c r="W25" s="7">
        <v>10</v>
      </c>
      <c r="X25" s="7">
        <v>0.73</v>
      </c>
      <c r="Y25" s="7">
        <v>2</v>
      </c>
      <c r="Z25" s="7">
        <v>0.15</v>
      </c>
      <c r="AA25" s="5">
        <v>1349</v>
      </c>
      <c r="AB25" s="6">
        <f t="shared" si="2"/>
        <v>99.118295371050706</v>
      </c>
    </row>
    <row r="26" spans="1:28" ht="25.5">
      <c r="A26" s="32">
        <v>17</v>
      </c>
      <c r="B26" s="4" t="s">
        <v>35</v>
      </c>
      <c r="C26" s="43">
        <v>1361</v>
      </c>
      <c r="D26" s="7">
        <v>1361</v>
      </c>
      <c r="E26" s="79">
        <v>100</v>
      </c>
      <c r="F26" s="45"/>
      <c r="G26" s="6"/>
      <c r="H26" s="5"/>
      <c r="I26" s="6"/>
      <c r="J26" s="5">
        <v>0</v>
      </c>
      <c r="K26" s="6">
        <v>0</v>
      </c>
      <c r="L26" s="5"/>
      <c r="M26" s="6"/>
      <c r="N26" s="5">
        <f t="shared" si="0"/>
        <v>1361</v>
      </c>
      <c r="O26" s="6">
        <f t="shared" si="1"/>
        <v>100</v>
      </c>
      <c r="P26" s="43">
        <v>1361</v>
      </c>
      <c r="Q26" s="7">
        <v>1361</v>
      </c>
      <c r="R26" s="79">
        <v>100</v>
      </c>
      <c r="S26" s="7"/>
      <c r="T26" s="7"/>
      <c r="U26" s="7"/>
      <c r="V26" s="7"/>
      <c r="W26" s="7"/>
      <c r="X26" s="7"/>
      <c r="Y26" s="7">
        <v>0</v>
      </c>
      <c r="Z26" s="7">
        <v>0</v>
      </c>
      <c r="AA26" s="5">
        <v>1361</v>
      </c>
      <c r="AB26" s="6">
        <f t="shared" si="2"/>
        <v>100</v>
      </c>
    </row>
    <row r="27" spans="1:28">
      <c r="A27" s="32">
        <v>18</v>
      </c>
      <c r="B27" s="4" t="s">
        <v>36</v>
      </c>
      <c r="C27" s="37">
        <v>511</v>
      </c>
      <c r="D27" s="7">
        <v>511</v>
      </c>
      <c r="E27" s="79">
        <v>100</v>
      </c>
      <c r="F27" s="5"/>
      <c r="G27" s="6"/>
      <c r="H27" s="5"/>
      <c r="I27" s="6"/>
      <c r="J27" s="5">
        <v>0</v>
      </c>
      <c r="K27" s="6">
        <v>0</v>
      </c>
      <c r="L27" s="5"/>
      <c r="M27" s="6"/>
      <c r="N27" s="5">
        <f t="shared" si="0"/>
        <v>511</v>
      </c>
      <c r="O27" s="6">
        <f t="shared" si="1"/>
        <v>100</v>
      </c>
      <c r="P27" s="37">
        <v>511</v>
      </c>
      <c r="Q27" s="7">
        <v>511</v>
      </c>
      <c r="R27" s="79">
        <v>100</v>
      </c>
      <c r="S27" s="7"/>
      <c r="T27" s="7"/>
      <c r="U27" s="7"/>
      <c r="V27" s="7"/>
      <c r="W27" s="7"/>
      <c r="X27" s="7"/>
      <c r="Y27" s="7">
        <v>0</v>
      </c>
      <c r="Z27" s="7">
        <v>0</v>
      </c>
      <c r="AA27" s="5">
        <v>511</v>
      </c>
      <c r="AB27" s="6">
        <f t="shared" si="2"/>
        <v>100</v>
      </c>
    </row>
    <row r="28" spans="1:28">
      <c r="A28" s="32">
        <v>19</v>
      </c>
      <c r="B28" s="4" t="s">
        <v>37</v>
      </c>
      <c r="C28" s="41">
        <v>537</v>
      </c>
      <c r="D28" s="7">
        <v>537</v>
      </c>
      <c r="E28" s="79">
        <v>100</v>
      </c>
      <c r="F28" s="47"/>
      <c r="G28" s="47"/>
      <c r="H28" s="47"/>
      <c r="I28" s="47"/>
      <c r="J28" s="7">
        <v>0</v>
      </c>
      <c r="K28" s="7">
        <v>0</v>
      </c>
      <c r="L28" s="47"/>
      <c r="M28" s="47"/>
      <c r="N28" s="5">
        <f t="shared" si="0"/>
        <v>537</v>
      </c>
      <c r="O28" s="6">
        <f t="shared" si="1"/>
        <v>100</v>
      </c>
      <c r="P28" s="41">
        <v>537</v>
      </c>
      <c r="Q28" s="7">
        <v>537</v>
      </c>
      <c r="R28" s="79">
        <v>100</v>
      </c>
      <c r="S28" s="7"/>
      <c r="T28" s="7"/>
      <c r="U28" s="7"/>
      <c r="V28" s="7"/>
      <c r="W28" s="7"/>
      <c r="X28" s="7"/>
      <c r="Y28" s="7">
        <v>0</v>
      </c>
      <c r="Z28" s="7">
        <v>0</v>
      </c>
      <c r="AA28" s="5">
        <v>537</v>
      </c>
      <c r="AB28" s="6">
        <f t="shared" si="2"/>
        <v>100</v>
      </c>
    </row>
  </sheetData>
  <mergeCells count="22">
    <mergeCell ref="A1:I1"/>
    <mergeCell ref="A2:I2"/>
    <mergeCell ref="A4:AB4"/>
    <mergeCell ref="A5:AB5"/>
    <mergeCell ref="A7:A9"/>
    <mergeCell ref="B7:B9"/>
    <mergeCell ref="C7:O7"/>
    <mergeCell ref="P7:AB7"/>
    <mergeCell ref="C8:C9"/>
    <mergeCell ref="D8:E8"/>
    <mergeCell ref="AA8:AB8"/>
    <mergeCell ref="F8:G8"/>
    <mergeCell ref="H8:I8"/>
    <mergeCell ref="J8:K8"/>
    <mergeCell ref="L8:M8"/>
    <mergeCell ref="N8:O8"/>
    <mergeCell ref="Y8:Z8"/>
    <mergeCell ref="P8:P9"/>
    <mergeCell ref="Q8:R8"/>
    <mergeCell ref="S8:T8"/>
    <mergeCell ref="U8:V8"/>
    <mergeCell ref="W8:X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Quận 7-HL từng môn</vt:lpstr>
      <vt:lpstr>Quận 7_HLHK</vt:lpstr>
      <vt:lpstr>NHT</vt:lpstr>
      <vt:lpstr>NTT</vt:lpstr>
      <vt:lpstr>NH</vt:lpstr>
      <vt:lpstr>HQV</vt:lpstr>
      <vt:lpstr>PHL</vt:lpstr>
      <vt:lpstr>HTP</vt:lpstr>
      <vt:lpstr>TQT</vt:lpstr>
      <vt:lpstr>NSG</vt:lpstr>
      <vt:lpstr>Đức Trí</vt:lpstr>
      <vt:lpstr>ĐTL</vt:lpstr>
      <vt:lpstr>Việt Úc RS</vt:lpstr>
      <vt:lpstr>Việt Úc SR</vt:lpstr>
      <vt:lpstr>EMASI</vt:lpstr>
      <vt:lpstr>Hoàng Gia</vt:lpstr>
      <vt:lpstr>Phần Lan</vt:lpstr>
      <vt:lpstr>Sao Việt</vt:lpstr>
      <vt:lpstr>Canada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HạnhPT</dc:creator>
  <cp:lastModifiedBy>HạnhPT</cp:lastModifiedBy>
  <dcterms:created xsi:type="dcterms:W3CDTF">2023-02-20T08:54:40Z</dcterms:created>
  <dcterms:modified xsi:type="dcterms:W3CDTF">2023-02-24T01:00:39Z</dcterms:modified>
</cp:coreProperties>
</file>